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2120" windowHeight="9435"/>
  </bookViews>
  <sheets>
    <sheet name="AUTOEVALUACIÓN IVO's" sheetId="1" r:id="rId1"/>
    <sheet name="Indicadores" sheetId="4" r:id="rId2"/>
  </sheets>
  <definedNames>
    <definedName name="_xlnm.Print_Area" localSheetId="0">'AUTOEVALUACIÓN IVO''s'!$A$1:$S$229</definedName>
    <definedName name="_xlnm.Print_Area" localSheetId="1">Indicadores!$A$1:$O$59</definedName>
  </definedNames>
  <calcPr calcId="145621"/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29" i="1" s="1"/>
  <c r="C215" i="1" s="1"/>
  <c r="C221" i="1" s="1"/>
  <c r="J223" i="1" s="1"/>
  <c r="I224" i="1" s="1"/>
  <c r="J224" i="1"/>
  <c r="I225" i="1"/>
  <c r="J225" i="1"/>
  <c r="I226" i="1"/>
  <c r="J226" i="1"/>
  <c r="I227" i="1"/>
  <c r="J227" i="1"/>
  <c r="I228" i="1"/>
  <c r="J228" i="1"/>
  <c r="H50" i="1"/>
  <c r="H51" i="1"/>
  <c r="H52" i="1"/>
  <c r="H53" i="1"/>
  <c r="H65" i="1"/>
  <c r="C216" i="1"/>
  <c r="H54" i="1"/>
  <c r="H55" i="1"/>
  <c r="H56" i="1"/>
  <c r="H57" i="1"/>
  <c r="H58" i="1"/>
  <c r="H59" i="1"/>
  <c r="H60" i="1"/>
  <c r="H61" i="1"/>
  <c r="H62" i="1"/>
  <c r="H63" i="1"/>
  <c r="H64" i="1"/>
  <c r="H86" i="1"/>
  <c r="H87" i="1"/>
  <c r="H88" i="1"/>
  <c r="H89" i="1"/>
  <c r="H106" i="1"/>
  <c r="C217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27" i="1"/>
  <c r="H128" i="1"/>
  <c r="H129" i="1"/>
  <c r="H130" i="1"/>
  <c r="H131" i="1"/>
  <c r="H137" i="1"/>
  <c r="C218" i="1"/>
  <c r="H132" i="1"/>
  <c r="H133" i="1"/>
  <c r="H134" i="1"/>
  <c r="H135" i="1"/>
  <c r="H136" i="1"/>
  <c r="H158" i="1"/>
  <c r="H178" i="1"/>
  <c r="C219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99" i="1"/>
  <c r="H204" i="1"/>
  <c r="C220" i="1"/>
  <c r="H200" i="1"/>
  <c r="H201" i="1"/>
  <c r="H202" i="1"/>
  <c r="H203" i="1"/>
  <c r="I178" i="1"/>
  <c r="J178" i="1"/>
  <c r="K178" i="1"/>
  <c r="L178" i="1"/>
  <c r="M178" i="1"/>
  <c r="N178" i="1"/>
  <c r="O178" i="1"/>
  <c r="J29" i="1"/>
  <c r="K29" i="1"/>
  <c r="L29" i="1"/>
  <c r="M29" i="1"/>
  <c r="N29" i="1"/>
  <c r="O29" i="1"/>
  <c r="I29" i="1"/>
  <c r="O204" i="1"/>
  <c r="N204" i="1"/>
  <c r="M204" i="1"/>
  <c r="L204" i="1"/>
  <c r="K204" i="1"/>
  <c r="J204" i="1"/>
  <c r="I204" i="1"/>
  <c r="O106" i="1"/>
  <c r="N106" i="1"/>
  <c r="M106" i="1"/>
  <c r="L106" i="1"/>
  <c r="K106" i="1"/>
  <c r="J106" i="1"/>
  <c r="I106" i="1"/>
  <c r="O65" i="1"/>
  <c r="N65" i="1"/>
  <c r="M65" i="1"/>
  <c r="L65" i="1"/>
  <c r="K65" i="1"/>
  <c r="J65" i="1"/>
  <c r="I65" i="1"/>
  <c r="M33" i="4"/>
  <c r="N33" i="4"/>
  <c r="O33" i="4"/>
  <c r="J33" i="4"/>
  <c r="K33" i="4"/>
  <c r="L33" i="4"/>
  <c r="H33" i="4"/>
  <c r="I33" i="4"/>
  <c r="G33" i="4"/>
  <c r="F33" i="4"/>
  <c r="E33" i="4"/>
  <c r="D33" i="4"/>
  <c r="D32" i="4"/>
  <c r="M32" i="4"/>
  <c r="N32" i="4"/>
  <c r="O32" i="4"/>
  <c r="G32" i="4"/>
  <c r="H32" i="4"/>
  <c r="I32" i="4"/>
  <c r="J32" i="4"/>
  <c r="K32" i="4"/>
  <c r="L32" i="4"/>
  <c r="E32" i="4"/>
  <c r="F32" i="4"/>
  <c r="D24" i="4"/>
  <c r="E27" i="4"/>
  <c r="F27" i="4"/>
  <c r="G27" i="4"/>
  <c r="H27" i="4"/>
  <c r="I27" i="4"/>
  <c r="J27" i="4"/>
  <c r="K27" i="4"/>
  <c r="L27" i="4"/>
  <c r="M27" i="4"/>
  <c r="N27" i="4"/>
  <c r="O27" i="4"/>
  <c r="D27" i="4"/>
  <c r="E24" i="4"/>
  <c r="F24" i="4"/>
  <c r="G24" i="4"/>
  <c r="H24" i="4"/>
  <c r="I24" i="4"/>
  <c r="J24" i="4"/>
  <c r="K24" i="4"/>
  <c r="L24" i="4"/>
  <c r="M24" i="4"/>
  <c r="N24" i="4"/>
  <c r="O24" i="4"/>
  <c r="E25" i="4"/>
  <c r="F25" i="4"/>
  <c r="G25" i="4"/>
  <c r="H25" i="4"/>
  <c r="I25" i="4"/>
  <c r="J25" i="4"/>
  <c r="K25" i="4"/>
  <c r="L25" i="4"/>
  <c r="M25" i="4"/>
  <c r="N25" i="4"/>
  <c r="O25" i="4"/>
  <c r="E26" i="4"/>
  <c r="F26" i="4"/>
  <c r="G26" i="4"/>
  <c r="H26" i="4"/>
  <c r="I26" i="4"/>
  <c r="J26" i="4"/>
  <c r="K26" i="4"/>
  <c r="L26" i="4"/>
  <c r="M26" i="4"/>
  <c r="N26" i="4"/>
  <c r="O26" i="4"/>
  <c r="E28" i="4"/>
  <c r="F28" i="4"/>
  <c r="G28" i="4"/>
  <c r="H28" i="4"/>
  <c r="I28" i="4"/>
  <c r="J28" i="4"/>
  <c r="K28" i="4"/>
  <c r="L28" i="4"/>
  <c r="M28" i="4"/>
  <c r="N28" i="4"/>
  <c r="O28" i="4"/>
  <c r="E29" i="4"/>
  <c r="F29" i="4"/>
  <c r="G29" i="4"/>
  <c r="H29" i="4"/>
  <c r="I29" i="4"/>
  <c r="J29" i="4"/>
  <c r="K29" i="4"/>
  <c r="L29" i="4"/>
  <c r="M29" i="4"/>
  <c r="N29" i="4"/>
  <c r="O29" i="4"/>
  <c r="E30" i="4"/>
  <c r="F30" i="4"/>
  <c r="G30" i="4"/>
  <c r="H30" i="4"/>
  <c r="I30" i="4"/>
  <c r="J30" i="4"/>
  <c r="K30" i="4"/>
  <c r="L30" i="4"/>
  <c r="M30" i="4"/>
  <c r="N30" i="4"/>
  <c r="O30" i="4"/>
  <c r="E31" i="4"/>
  <c r="F31" i="4"/>
  <c r="G31" i="4"/>
  <c r="H31" i="4"/>
  <c r="I31" i="4"/>
  <c r="J31" i="4"/>
  <c r="K31" i="4"/>
  <c r="L31" i="4"/>
  <c r="M31" i="4"/>
  <c r="N31" i="4"/>
  <c r="O31" i="4"/>
  <c r="D31" i="4"/>
  <c r="D30" i="4"/>
  <c r="D29" i="4"/>
  <c r="D28" i="4"/>
  <c r="D26" i="4"/>
  <c r="D25" i="4"/>
</calcChain>
</file>

<file path=xl/comments1.xml><?xml version="1.0" encoding="utf-8"?>
<comments xmlns="http://schemas.openxmlformats.org/spreadsheetml/2006/main">
  <authors>
    <author>Diego Armando Bello Sanchez</author>
  </authors>
  <commentList>
    <comment ref="S6" authorId="0">
      <text>
        <r>
          <rPr>
            <b/>
            <sz val="11"/>
            <color indexed="81"/>
            <rFont val="Arial"/>
            <family val="2"/>
          </rPr>
          <t xml:space="preserve">Usuario:
</t>
        </r>
        <r>
          <rPr>
            <sz val="11"/>
            <color indexed="81"/>
            <rFont val="Arial"/>
            <family val="2"/>
          </rPr>
          <t xml:space="preserve">
1= Ac, Alc y As
2= Ac
3= Ac y Alc
4 =Ac y As
5 = As
6 = Alc
7 =Alc y 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2" authorId="0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 xml:space="preserve">
1= Ac, Alc y As
2= Ac
3= Ac y Alc
4 =Ac y As
5 = As
6 = Alc
7 =Alc y As</t>
        </r>
      </text>
    </comment>
    <comment ref="S78" authorId="0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 xml:space="preserve">
1= Ac, Alc y As
2= Ac
3= Ac y Alc
4 =Ac y As
5 = As
6 = Alc
7 =Alc y As</t>
        </r>
      </text>
    </comment>
    <comment ref="S119" authorId="0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 xml:space="preserve">
1= Ac, Alc y As
2= Ac
3= Ac y Alc
4 =Ac y As
5 = As
6 = Alc
7 =Alc y As</t>
        </r>
      </text>
    </comment>
    <comment ref="S150" authorId="0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 xml:space="preserve">
1= Ac, Alc y As
2= Ac
3= Ac y Alc
4 =Ac y As
5 = As
6 = Alc
7 =Alc y As</t>
        </r>
      </text>
    </comment>
    <comment ref="S191" authorId="0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 xml:space="preserve">
1= Ac, Alc y As
2= Ac
3= Ac y Alc
4 =Ac y As
5 = As
6 = Alc
7 =Alc y As</t>
        </r>
      </text>
    </comment>
  </commentList>
</comments>
</file>

<file path=xl/comments2.xml><?xml version="1.0" encoding="utf-8"?>
<comments xmlns="http://schemas.openxmlformats.org/spreadsheetml/2006/main">
  <authors>
    <author>WCARRASCA</author>
  </authors>
  <commentList>
    <comment ref="B5" authorId="0">
      <text>
        <r>
          <rPr>
            <sz val="7"/>
            <color indexed="81"/>
            <rFont val="Arial"/>
            <family val="2"/>
          </rPr>
          <t>Número de predios que existen en la zona de influencia de la entidad.  Incluye viviendas, establecimientos comerciales, industriales, oficiales e institucionales)</t>
        </r>
      </text>
    </comment>
    <comment ref="B6" authorId="0">
      <text>
        <r>
          <rPr>
            <sz val="7"/>
            <color indexed="81"/>
            <rFont val="Arial"/>
            <family val="2"/>
          </rPr>
          <t xml:space="preserve">Número de Personas naturales o jurídicas con las cuales se ha celebrado un contrato de condiciones uniformes del servicio de acueducto. </t>
        </r>
      </text>
    </comment>
    <comment ref="B7" authorId="0">
      <text>
        <r>
          <rPr>
            <sz val="7"/>
            <color indexed="81"/>
            <rFont val="Tahoma"/>
            <family val="2"/>
          </rPr>
          <t xml:space="preserve">Número de Personas naturales o jurídicas con las cuales se ha celebrado un contrato de condiciones uniformes del servicio de alcantarillado. </t>
        </r>
      </text>
    </comment>
    <comment ref="B8" authorId="0">
      <text>
        <r>
          <rPr>
            <sz val="7"/>
            <color indexed="81"/>
            <rFont val="Tahoma"/>
            <family val="2"/>
          </rPr>
          <t>Número de Personas naturales o jurídicas con las cuales se ha celebrado un contrato de condiciones uniformes del servicio de aseo.</t>
        </r>
      </text>
    </comment>
    <comment ref="B9" authorId="0">
      <text>
        <r>
          <rPr>
            <sz val="7"/>
            <color indexed="81"/>
            <rFont val="Tahoma"/>
            <family val="2"/>
          </rPr>
          <t>Volumen de agua (m3) medida a la salida de tanques de almacenamiento, menos desperdicios por mantenimiento.</t>
        </r>
      </text>
    </comment>
    <comment ref="B10" authorId="0">
      <text>
        <r>
          <rPr>
            <sz val="8"/>
            <color indexed="81"/>
            <rFont val="Tahoma"/>
            <family val="2"/>
          </rPr>
          <t>Volumen de agua  que la empresa facturó a sus usuarios durante el periodo.</t>
        </r>
      </text>
    </comment>
    <comment ref="B11" authorId="0">
      <text>
        <r>
          <rPr>
            <sz val="7"/>
            <color indexed="81"/>
            <rFont val="Tahoma"/>
            <family val="2"/>
          </rPr>
          <t>Recursos percibidos por el ente prestador por concepto de venta de bienes y servicios, ajustes por inflación, y otros conceptos., acumulados en las cuentas 4.</t>
        </r>
      </text>
    </comment>
    <comment ref="B12" authorId="0">
      <text>
        <r>
          <rPr>
            <sz val="7"/>
            <color indexed="81"/>
            <rFont val="Tahoma"/>
            <family val="2"/>
          </rPr>
          <t>Recursos utilizados por el ente en la adquisición de bienes y servicios necesarios para su operación y funcionamiento, acumulados en las cuentas 5, 6 y 7</t>
        </r>
      </text>
    </comment>
    <comment ref="B13" authorId="0">
      <text>
        <r>
          <rPr>
            <sz val="7"/>
            <color indexed="81"/>
            <rFont val="Tahoma"/>
            <family val="2"/>
          </rPr>
          <t>Valor del total de pagos por salarios, prestaciones, horas extras, y demás conceptos para el personal de planta administrativo y operativo, más servicios contratados con terceros.</t>
        </r>
      </text>
    </comment>
    <comment ref="B14" authorId="0">
      <text>
        <r>
          <rPr>
            <sz val="7"/>
            <color indexed="81"/>
            <rFont val="Tahoma"/>
            <family val="2"/>
          </rPr>
          <t>Valor de las facturas expedidas a la totalidad de los usuarios del servicio de acueducto. Incluye cargos fijos, consumos, conexión, reconexión, intereses  y  multas.</t>
        </r>
      </text>
    </comment>
    <comment ref="B15" authorId="0">
      <text>
        <r>
          <rPr>
            <sz val="7"/>
            <color indexed="81"/>
            <rFont val="Tahoma"/>
            <family val="2"/>
          </rPr>
          <t>Valor de los pagos realizados  por los usuarios del servicio de acueducto. Incluye cargos fijos, consumos, conexión, reconexión, intereses  y  multas.</t>
        </r>
      </text>
    </comment>
    <comment ref="B16" authorId="0">
      <text>
        <r>
          <rPr>
            <sz val="7"/>
            <color indexed="81"/>
            <rFont val="Tahoma"/>
            <family val="2"/>
          </rPr>
          <t>Valor de las facturas expedidas a la totalidad de los usuarios del servicio de alcantarillado. Incluye cargos fijos, consumos, conexión, reconexión, intereses  y  multas.</t>
        </r>
      </text>
    </comment>
    <comment ref="B17" authorId="0">
      <text>
        <r>
          <rPr>
            <sz val="7"/>
            <color indexed="81"/>
            <rFont val="Tahoma"/>
            <family val="2"/>
          </rPr>
          <t>Valor de los pagos realizados  por los usuarios del servicio de alcantarillado. Incluye cargos fijos, consumos, conexión, reconexión, intereses  y  multas.</t>
        </r>
      </text>
    </comment>
    <comment ref="B18" authorId="0">
      <text>
        <r>
          <rPr>
            <sz val="7"/>
            <color indexed="81"/>
            <rFont val="Tahoma"/>
            <family val="2"/>
          </rPr>
          <t>Valor de las facturas expedidas a la totalidad de los usuarios del servicio de acueducto. Incluye cargos fijos, consumos, conexión, reconexión, intereses  y  multas.</t>
        </r>
      </text>
    </comment>
    <comment ref="B19" authorId="0">
      <text>
        <r>
          <rPr>
            <sz val="7"/>
            <color indexed="81"/>
            <rFont val="Tahoma"/>
            <family val="2"/>
          </rPr>
          <t>Valor de los pagos realizados  por los usuarios del servicio de aseo. Incluye cargos fijos, consumos, conexión, reconexión, intereses  y  multas.</t>
        </r>
      </text>
    </comment>
    <comment ref="B20" authorId="0">
      <text>
        <r>
          <rPr>
            <sz val="7"/>
            <color indexed="81"/>
            <rFont val="Tahoma"/>
            <family val="2"/>
          </rPr>
          <t>Resultados de los análisis de calidad bacteriológica realizados por la autoridad de salud respectiva.</t>
        </r>
      </text>
    </comment>
    <comment ref="B21" authorId="0">
      <text>
        <r>
          <rPr>
            <sz val="7"/>
            <color indexed="81"/>
            <rFont val="Tahoma"/>
            <family val="2"/>
          </rPr>
          <t>Resultados de los análisis de calidad fisico-química realizados por la autoridad de salud respectiva.</t>
        </r>
      </text>
    </comment>
    <comment ref="B24" authorId="0">
      <text>
        <r>
          <rPr>
            <sz val="7"/>
            <color indexed="81"/>
            <rFont val="Arial"/>
            <family val="2"/>
          </rPr>
          <t>Refleja el porcentaje de usuarios del servicio de acueducto, en función del número de domicilios.</t>
        </r>
      </text>
    </comment>
    <comment ref="B25" authorId="0">
      <text>
        <r>
          <rPr>
            <sz val="7"/>
            <color indexed="81"/>
            <rFont val="Arial"/>
            <family val="2"/>
          </rPr>
          <t xml:space="preserve">Refleja el porcentaje de usuarios del servicio de alcantarillado, en función del número de domicilios. </t>
        </r>
      </text>
    </comment>
    <comment ref="B26" authorId="0">
      <text>
        <r>
          <rPr>
            <sz val="7"/>
            <color indexed="81"/>
            <rFont val="Tahoma"/>
            <family val="2"/>
          </rPr>
          <t>Refleja el porcentaje de usuarios del servicio de aseo, en función del número de domicilios.</t>
        </r>
      </text>
    </comment>
    <comment ref="B27" authorId="0">
      <text>
        <r>
          <rPr>
            <sz val="7"/>
            <color indexed="81"/>
            <rFont val="Tahoma"/>
            <family val="2"/>
          </rPr>
          <t>Indica si el agua suministrada a la población es apta o no para el cosumo humano, con base a la norma de calidad del agua y en función de su calidad bacteriológica y fisicoquímica</t>
        </r>
      </text>
    </comment>
    <comment ref="B28" authorId="0">
      <text>
        <r>
          <rPr>
            <sz val="7"/>
            <color indexed="81"/>
            <rFont val="Tahoma"/>
            <family val="2"/>
          </rPr>
          <t>Muestra el porcentaje de pérdidas de agua en que la empresa incurre en el proceso de distribución.</t>
        </r>
      </text>
    </comment>
    <comment ref="B29" authorId="0">
      <text>
        <r>
          <rPr>
            <sz val="7"/>
            <color indexed="81"/>
            <rFont val="Tahoma"/>
            <family val="2"/>
          </rPr>
          <t>Refleja el comportamiento del recaudo, la calidad del proceso de facturación y la efectividad en el cobro del servicio de acueducto.</t>
        </r>
      </text>
    </comment>
    <comment ref="B30" authorId="0">
      <text>
        <r>
          <rPr>
            <sz val="7"/>
            <color indexed="81"/>
            <rFont val="Tahoma"/>
            <family val="2"/>
          </rPr>
          <t>Refleja el comportamiento del recaudo, la calidad del proceso de facturación y la efectividad en el cobro del servicio de alcantarillado.</t>
        </r>
      </text>
    </comment>
    <comment ref="B31" authorId="0">
      <text>
        <r>
          <rPr>
            <sz val="7"/>
            <color indexed="81"/>
            <rFont val="Tahoma"/>
            <family val="2"/>
          </rPr>
          <t>Refleja el comportamiento del recaudo, la calidad del proceso de facturación y la efectividad en el cobro del servicio de aseo.</t>
        </r>
      </text>
    </comment>
    <comment ref="B32" authorId="0">
      <text>
        <r>
          <rPr>
            <sz val="7"/>
            <color indexed="81"/>
            <rFont val="Tahoma"/>
            <family val="2"/>
          </rPr>
          <t>Indica el costo de personal por metro cúbico facturado</t>
        </r>
      </text>
    </comment>
    <comment ref="B33" authorId="0">
      <text>
        <r>
          <rPr>
            <sz val="7"/>
            <color indexed="81"/>
            <rFont val="Tahoma"/>
            <family val="2"/>
          </rPr>
          <t>Valor en pesos corrientes de la diferencia  entre los ingresos totales  y los gastos totales de la empresa, a cuyo saldo se le han descontado también los impuestos causados en el ejercicio .</t>
        </r>
      </text>
    </comment>
  </commentList>
</comments>
</file>

<file path=xl/sharedStrings.xml><?xml version="1.0" encoding="utf-8"?>
<sst xmlns="http://schemas.openxmlformats.org/spreadsheetml/2006/main" count="552" uniqueCount="293">
  <si>
    <t>EVIDENCIA DE CUMPLIMIENTO</t>
  </si>
  <si>
    <t>Código</t>
  </si>
  <si>
    <t>SI</t>
  </si>
  <si>
    <t>NO</t>
  </si>
  <si>
    <t>CALIF.</t>
  </si>
  <si>
    <t>TIPO 1</t>
  </si>
  <si>
    <t>TIPO 2</t>
  </si>
  <si>
    <t>TIPO 3</t>
  </si>
  <si>
    <t>TIPO 4</t>
  </si>
  <si>
    <t>TIPO 5</t>
  </si>
  <si>
    <t>TIPO 6</t>
  </si>
  <si>
    <t>TIPO 7</t>
  </si>
  <si>
    <t>Formato FU-002 del estudio de viabilidad</t>
  </si>
  <si>
    <t>Cartas registradas con sello de recibido</t>
  </si>
  <si>
    <t>Carta a la CAR correspondiente</t>
  </si>
  <si>
    <t>AREA ADMINISTRATIVA</t>
  </si>
  <si>
    <t>Organigrama</t>
  </si>
  <si>
    <t>1a.y última hoja del reglamento</t>
  </si>
  <si>
    <t>Comprobación de pago de aportes</t>
  </si>
  <si>
    <t>Diagrama de procedimientos</t>
  </si>
  <si>
    <t>Listado actualizado de precios y proveedores</t>
  </si>
  <si>
    <t>AREA COMERCIAL</t>
  </si>
  <si>
    <t>Modelo de Factura</t>
  </si>
  <si>
    <t>Modelo de Formato</t>
  </si>
  <si>
    <t>SE APLICAN ACCIONES COERCITIVAS A MOROSOS (SUSPENSIÓN, CORTE Y COBRO JUDICIAL) ?</t>
  </si>
  <si>
    <t>SE HAN IMPLEMENTADO FORMATOS O  LISTADOS PARA LLEVAR EL REGISTRO DE CONSUMOS POR ESTRATOS Y USOS?</t>
  </si>
  <si>
    <t>AREA FINANCIERA</t>
  </si>
  <si>
    <t>Certificado expedido por el Contador de la empresa.</t>
  </si>
  <si>
    <t>Fotocopia del procedimiento/o flujograma/o breve descripción</t>
  </si>
  <si>
    <t>SE HA INCORPORADO EN EL PRESUPUESTO ANUAL DE INVERSIONES LA APROPIACIÓN DEL 1% PARA MANTENIMIENTO DE CUENCAS?</t>
  </si>
  <si>
    <t>Número y valor de rubro presupuestal</t>
  </si>
  <si>
    <t>AREA OPERATIVA</t>
  </si>
  <si>
    <t>EXISTEN  PLANOS ACTUALIZADOS DE LAS REDES DEL SISTEMA DE ACUEDUCTO (Catastro de Redes de Acueducto) ?</t>
  </si>
  <si>
    <t>Fotocopia del rótulo del plano indicando fecha y título</t>
  </si>
  <si>
    <t>EXISTEN  PLANOS ACTUALIZADOS DE LAS REDES DEL SISTEMA DE ALCANTARILLADO (Catastro de redes de alcantarillado)?</t>
  </si>
  <si>
    <t>EXISTEN  PLANOS ACTUALIZADOS DE LAS CAPTACIONES, CONDUCCIONES, PLANTAS DE TRATAMIENTO, TANQUES, ETC.?</t>
  </si>
  <si>
    <t>SE HAN ADQUIRIDO E INSTALADO MEDIDORES O TOTALIZADORES DE CAUDAL PARA EL AGUA CAPTADA Y EL AGUA TRATADA?</t>
  </si>
  <si>
    <t>5.10</t>
  </si>
  <si>
    <t>5.11</t>
  </si>
  <si>
    <t>5.12</t>
  </si>
  <si>
    <t>5.13</t>
  </si>
  <si>
    <t>5.14</t>
  </si>
  <si>
    <t>SE HAN IMPLEMENTADO FORMATOS PARA REPORTE DE CONTROL DE FUGAS, PÉRDIDAS FÍSICAS EN TANQUES Y A NIVEL INTRADOMICILIAR?</t>
  </si>
  <si>
    <t>5.15</t>
  </si>
  <si>
    <t>5.16</t>
  </si>
  <si>
    <t>SE HAN IMPLEMENTADO FORMATOS PARA EL REGISTRO DE LA CALIDAD DEL AGUA QUE ENTRA Y SALE DE LA PLANTA DE TRATAMIENTO?</t>
  </si>
  <si>
    <t>5.17</t>
  </si>
  <si>
    <t>SE HA DEFINIDO E IMPLEMENTADO UN PROCEDIMIENTO PARA EL SEGUIMIENTO Y CONTROL DE LA CALIDAD DEL AGUA SUMINISTRADA ?</t>
  </si>
  <si>
    <t>5.18</t>
  </si>
  <si>
    <t xml:space="preserve">Copia del último informe </t>
  </si>
  <si>
    <t>5.19</t>
  </si>
  <si>
    <t>5.20</t>
  </si>
  <si>
    <t>AREA TECNICA</t>
  </si>
  <si>
    <t>LA ENTIDAD HA ELABORADO EL PLAN DE OBRAS E INVERSIONES PRIORIZADO A CINCO (5) AÑOS?</t>
  </si>
  <si>
    <t>AREA INSTITUCIONAL Y LEGAL</t>
  </si>
  <si>
    <t>Pantallazo impreso generado por el SUI</t>
  </si>
  <si>
    <t xml:space="preserve">TELEFONO Y FAX : </t>
  </si>
  <si>
    <t>Acto administrativo (decreto o resolución de implementación)</t>
  </si>
  <si>
    <t>Certificación firmada por contador o revisor fiscal</t>
  </si>
  <si>
    <t xml:space="preserve">Impresión del reporte al SUI </t>
  </si>
  <si>
    <t>Acto administrativo de implementación y de adopción</t>
  </si>
  <si>
    <t>Acto administrativo de aprobación</t>
  </si>
  <si>
    <t>Certificado expedido por el Contador, o el Revisor fiscal o por quien tenga definida la competencia.</t>
  </si>
  <si>
    <t>FECHA INICIO</t>
  </si>
  <si>
    <t>FECHA FINAL</t>
  </si>
  <si>
    <t>RESPONSABLE</t>
  </si>
  <si>
    <t>PROYECTE SU COMPROMISO</t>
  </si>
  <si>
    <t>SE HA ELABORADO E IMPLEMENTADO UN MANUAL PARA  MANTENIMIENTO PREVENTIVO Y CORRECTIVO DE LOS SISTEMAS?</t>
  </si>
  <si>
    <t>5.9</t>
  </si>
  <si>
    <t>RESUMEN CALIFICACION- 85 ITEMS</t>
  </si>
  <si>
    <t>SU MUNICIPIO HA ELABORADO Y PRESENTADO A LA CORPORACIÓN AUTÓNOMA EL PROGRAMA DE GESTIÓN INTEGRAL DE RESIDUOS SÓLIDOS- PGIRS?</t>
  </si>
  <si>
    <t>TABLERO DE INDICADORES BÁSICOS PARA EMPRESAS DE ACUEDUCTO, ALCANTARILLADO Y ASEO</t>
  </si>
  <si>
    <t xml:space="preserve">MUNICIPIO : </t>
  </si>
  <si>
    <t xml:space="preserve">EMPRESA: </t>
  </si>
  <si>
    <t>INFORMACIÓN REQUERIDA</t>
  </si>
  <si>
    <t>Unidad</t>
  </si>
  <si>
    <t>1.</t>
  </si>
  <si>
    <t>Domicilios</t>
  </si>
  <si>
    <t>2.</t>
  </si>
  <si>
    <t>Suscriptores de Acueducto</t>
  </si>
  <si>
    <t>Suscriptores</t>
  </si>
  <si>
    <t>3.</t>
  </si>
  <si>
    <t>Suscriptores de Alcantarillado</t>
  </si>
  <si>
    <t>4.</t>
  </si>
  <si>
    <t>Suscriptores de Aseo</t>
  </si>
  <si>
    <t>5.</t>
  </si>
  <si>
    <t>Volúmen de agua producida</t>
  </si>
  <si>
    <t>(m3/mes)</t>
  </si>
  <si>
    <t>6.</t>
  </si>
  <si>
    <t>Volúmen de agua facturada</t>
  </si>
  <si>
    <t>7.</t>
  </si>
  <si>
    <t>Ingresos totales</t>
  </si>
  <si>
    <t>($/mes)</t>
  </si>
  <si>
    <t>8.</t>
  </si>
  <si>
    <t>Gastos totales</t>
  </si>
  <si>
    <t>9.</t>
  </si>
  <si>
    <t>Costos de personal</t>
  </si>
  <si>
    <t>10.</t>
  </si>
  <si>
    <t>Valor facturado servicio de Acueducto</t>
  </si>
  <si>
    <t>11.</t>
  </si>
  <si>
    <t>Valor recaudado servicio de Acueducto</t>
  </si>
  <si>
    <t>12.</t>
  </si>
  <si>
    <t>Valor facturado servicio de Alcantarillado</t>
  </si>
  <si>
    <t>13.</t>
  </si>
  <si>
    <t>Valor recaudado servicio de Alcantarillado</t>
  </si>
  <si>
    <t>14.</t>
  </si>
  <si>
    <t>Valor facturado servicio de Aseo</t>
  </si>
  <si>
    <t>15.</t>
  </si>
  <si>
    <t>Valor recaudado servicio de Aseo</t>
  </si>
  <si>
    <t>16.</t>
  </si>
  <si>
    <t>Calidad bacteriológica</t>
  </si>
  <si>
    <t>Cumple</t>
  </si>
  <si>
    <t>17.</t>
  </si>
  <si>
    <t>Calidad fisicoquiímica</t>
  </si>
  <si>
    <t>INDICADORES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</si>
  <si>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</si>
  <si>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</si>
  <si>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</si>
  <si>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</si>
  <si>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</si>
  <si>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</si>
  <si>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</si>
  <si>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</si>
  <si>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</si>
  <si>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</si>
  <si>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</si>
  <si>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</si>
  <si>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Cobertura de Acueducto</t>
  </si>
  <si>
    <t>(%)</t>
  </si>
  <si>
    <t>Cobertura de Alcantarillado</t>
  </si>
  <si>
    <t>Cobertura de Aseo</t>
  </si>
  <si>
    <t>Calidad del agua</t>
  </si>
  <si>
    <t>Apta / No Apta</t>
  </si>
  <si>
    <t>Índice de Agua No Contabilizada</t>
  </si>
  <si>
    <t>Eficiencia en el recaudo Acueducto</t>
  </si>
  <si>
    <t>Eficiencia en el recaudo Alcantarillado</t>
  </si>
  <si>
    <t>Eficiencia en el recaudo Aseo</t>
  </si>
  <si>
    <t>Eficiencia laboral Acueducto y Alcantarillado</t>
  </si>
  <si>
    <t>($/m3)</t>
  </si>
  <si>
    <t>Utilidad neta</t>
  </si>
  <si>
    <t>INDICADORES DE COBERTURA</t>
  </si>
  <si>
    <t>INDICADORES DE RECAUDO Y AGUA NO CONTABILIZADA</t>
  </si>
  <si>
    <t>COBERTURAS DE SERVICIO</t>
  </si>
  <si>
    <r>
      <t xml:space="preserve">SE HA REALIZADO EL </t>
    </r>
    <r>
      <rPr>
        <b/>
        <sz val="14"/>
        <rFont val="Arial"/>
        <family val="2"/>
      </rPr>
      <t xml:space="preserve">ESTUDIO DE VIABILIDAD </t>
    </r>
    <r>
      <rPr>
        <sz val="14"/>
        <rFont val="Arial"/>
        <family val="2"/>
      </rPr>
      <t>DE LA ENTIDAD PRESTADORA DE LOS SERVICIOS</t>
    </r>
    <r>
      <rPr>
        <b/>
        <sz val="14"/>
        <rFont val="Arial"/>
        <family val="2"/>
      </rPr>
      <t>?</t>
    </r>
    <r>
      <rPr>
        <sz val="14"/>
        <rFont val="Arial"/>
        <family val="2"/>
      </rPr>
      <t xml:space="preserve"> (RES. 151/2001-CRA)</t>
    </r>
  </si>
  <si>
    <r>
      <t>SE HA INFORMADO A LA CRA,  SSP, AUTORIDADES LOCALES Y USUARIOS LOS ESTUDIOS DE</t>
    </r>
    <r>
      <rPr>
        <b/>
        <sz val="14"/>
        <rFont val="Arial"/>
        <family val="2"/>
      </rPr>
      <t xml:space="preserve"> COSTOS Y TARIFAS </t>
    </r>
    <r>
      <rPr>
        <sz val="14"/>
        <rFont val="Arial"/>
        <family val="2"/>
      </rPr>
      <t>DE LOS SERVICIOS? (RES. 287/2004-CRA)</t>
    </r>
  </si>
  <si>
    <r>
      <t>SE HA IMPLEMENTADO EL</t>
    </r>
    <r>
      <rPr>
        <b/>
        <sz val="14"/>
        <rFont val="Arial"/>
        <family val="2"/>
      </rPr>
      <t xml:space="preserve"> SISTEMA DE CONTROL INTERNO? </t>
    </r>
    <r>
      <rPr>
        <sz val="14"/>
        <rFont val="Arial"/>
        <family val="2"/>
      </rPr>
      <t>(ARTS. 45 A 51 LEY 142/94)</t>
    </r>
  </si>
  <si>
    <r>
      <t xml:space="preserve">SE HAN SEPARADO LAS </t>
    </r>
    <r>
      <rPr>
        <b/>
        <sz val="14"/>
        <rFont val="Arial"/>
        <family val="2"/>
      </rPr>
      <t>CONTABILIDADES</t>
    </r>
    <r>
      <rPr>
        <sz val="14"/>
        <rFont val="Arial"/>
        <family val="2"/>
      </rPr>
      <t xml:space="preserve"> DE LOS SERVICIOS? (ART. 4, 6 Y 18 LEY 142/94)</t>
    </r>
  </si>
  <si>
    <r>
      <t xml:space="preserve">SE HA CREADO Y PUESTO EN FUNCIONAMIENTO LA OFICINA DE </t>
    </r>
    <r>
      <rPr>
        <b/>
        <sz val="14"/>
        <rFont val="Arial"/>
        <family val="2"/>
      </rPr>
      <t>PETICIONES, QUEJAS Y RECURSOS?</t>
    </r>
    <r>
      <rPr>
        <sz val="14"/>
        <rFont val="Arial"/>
        <family val="2"/>
      </rPr>
      <t xml:space="preserve"> (ARTS. 152 A 159 LEY 142/94, CIRCULAR SSP 01-02/96)</t>
    </r>
  </si>
  <si>
    <r>
      <t>SE HA IMPLEMENTADO EL</t>
    </r>
    <r>
      <rPr>
        <b/>
        <sz val="14"/>
        <rFont val="Arial"/>
        <family val="2"/>
      </rPr>
      <t xml:space="preserve"> PLAN DE CUENTAS </t>
    </r>
    <r>
      <rPr>
        <sz val="14"/>
        <rFont val="Arial"/>
        <family val="2"/>
      </rPr>
      <t>DEFINIDO POR LA SSP? (RES. SSP. 1416/97)</t>
    </r>
  </si>
  <si>
    <r>
      <t>SE HA ELABORADO y/o IMPLEMENTADO EL P</t>
    </r>
    <r>
      <rPr>
        <b/>
        <sz val="14"/>
        <rFont val="Arial"/>
        <family val="2"/>
      </rPr>
      <t>ROGRAMA DE USO EFICIENTE Y AHORRO DEL AGUA?</t>
    </r>
    <r>
      <rPr>
        <sz val="14"/>
        <rFont val="Arial"/>
        <family val="2"/>
      </rPr>
      <t xml:space="preserve"> (ART. 1, 2, 3 DE LA LEY 373/97)</t>
    </r>
  </si>
  <si>
    <r>
      <t xml:space="preserve">EN SU MUNICIPIO SE HA CONFORMADO EL </t>
    </r>
    <r>
      <rPr>
        <b/>
        <sz val="14"/>
        <rFont val="Arial"/>
        <family val="2"/>
      </rPr>
      <t>COMITÉ DE DESARROLLO Y CONTROL SOCIAL?</t>
    </r>
  </si>
  <si>
    <r>
      <t xml:space="preserve">SE HA CREADO LA </t>
    </r>
    <r>
      <rPr>
        <b/>
        <sz val="14"/>
        <rFont val="Arial"/>
        <family val="2"/>
      </rPr>
      <t xml:space="preserve">PLANTA DE PERSONAL SEGÚN LAS NECESIDADES DE LA ENTIDAD PRESTADORA? </t>
    </r>
  </si>
  <si>
    <r>
      <t xml:space="preserve">SE HA ELABORADO Y PUBLICADO EL </t>
    </r>
    <r>
      <rPr>
        <b/>
        <sz val="14"/>
        <rFont val="Arial"/>
        <family val="2"/>
      </rPr>
      <t>REGLAMENTO INTERNO</t>
    </r>
    <r>
      <rPr>
        <sz val="14"/>
        <rFont val="Arial"/>
        <family val="2"/>
      </rPr>
      <t xml:space="preserve"> DE TRABAJO?</t>
    </r>
  </si>
  <si>
    <r>
      <t xml:space="preserve">SE HA ELABORADO E IMPLEMENTADO EL </t>
    </r>
    <r>
      <rPr>
        <b/>
        <sz val="14"/>
        <rFont val="Arial"/>
        <family val="2"/>
      </rPr>
      <t>MANUAL DE FUNCIONES?</t>
    </r>
  </si>
  <si>
    <r>
      <t xml:space="preserve">SE HA ELABORADO E IMPLEMENTADO EL </t>
    </r>
    <r>
      <rPr>
        <b/>
        <sz val="14"/>
        <rFont val="Arial"/>
        <family val="2"/>
      </rPr>
      <t xml:space="preserve">MANUAL DE PROCEDIMIENTOS </t>
    </r>
    <r>
      <rPr>
        <sz val="14"/>
        <rFont val="Arial"/>
        <family val="2"/>
      </rPr>
      <t>DE LA ENTIDAD?</t>
    </r>
  </si>
  <si>
    <r>
      <t xml:space="preserve">SE HAN DEFINIDO E IMPLEMENTADO </t>
    </r>
    <r>
      <rPr>
        <b/>
        <sz val="14"/>
        <rFont val="Arial"/>
        <family val="2"/>
      </rPr>
      <t>PROCEDIMIENTOS DE SELECCIÓN DE PERSONAL?</t>
    </r>
  </si>
  <si>
    <r>
      <t>SE HA ELABORADO Y GESTIONADO LA APROBACIÓN DEL</t>
    </r>
    <r>
      <rPr>
        <b/>
        <sz val="14"/>
        <rFont val="Arial"/>
        <family val="2"/>
      </rPr>
      <t xml:space="preserve"> PRESUPUESTO ANUAL </t>
    </r>
    <r>
      <rPr>
        <sz val="14"/>
        <rFont val="Arial"/>
        <family val="2"/>
      </rPr>
      <t xml:space="preserve"> DE LA ENTIDAD PRESTADORA DE LOS SERVICIOS?</t>
    </r>
  </si>
  <si>
    <r>
      <t xml:space="preserve">SE ELABORAN Y SE LLEVAN LOS LIBROS DE </t>
    </r>
    <r>
      <rPr>
        <b/>
        <sz val="14"/>
        <rFont val="Arial"/>
        <family val="2"/>
      </rPr>
      <t>CONTABILIDAD EXIGIDOS POR LA SSPD? (MAYOR, DIARIO Y AUXILIAR)</t>
    </r>
  </si>
  <si>
    <r>
      <t xml:space="preserve">SE HA IMPLEMENTADO EL </t>
    </r>
    <r>
      <rPr>
        <b/>
        <sz val="14"/>
        <rFont val="Arial"/>
        <family val="2"/>
      </rPr>
      <t xml:space="preserve">SISTEMA UNIFICADO DE COSTOS Y GASTOS- ABC </t>
    </r>
    <r>
      <rPr>
        <sz val="14"/>
        <rFont val="Arial"/>
        <family val="2"/>
      </rPr>
      <t>DEFINIDO POR LA SSP?</t>
    </r>
  </si>
  <si>
    <r>
      <t>SERVICIOS PRESTADOS:</t>
    </r>
    <r>
      <rPr>
        <b/>
        <sz val="10"/>
        <rFont val="Arial"/>
        <family val="2"/>
      </rPr>
      <t xml:space="preserve">  ** VER CODIFICACION AL FINAL DEL FORMATO</t>
    </r>
  </si>
  <si>
    <t>TOTAL CALIFICACION</t>
  </si>
  <si>
    <t>PUNTAJE</t>
  </si>
  <si>
    <t>Anterior</t>
  </si>
  <si>
    <t>Actual</t>
  </si>
  <si>
    <t>Fecha Reporte</t>
  </si>
  <si>
    <t xml:space="preserve">DEPARTAMENTO:  </t>
  </si>
  <si>
    <t>DILIGENCIADA POR:___________________________________________________________________</t>
  </si>
  <si>
    <t>Acta de Constitución del Comité y Acto Administrativo  del Municipio donde se avala al delegado ante la  Empresa.</t>
  </si>
  <si>
    <t>Carta a la CAR correspondiente y copia del Plan de Acción en lo posible Vigente.</t>
  </si>
  <si>
    <t>Acto administrativo de adopción</t>
  </si>
  <si>
    <t>Acto administrativo de adopción.</t>
  </si>
  <si>
    <t>Estructura de temas dados en el curso</t>
  </si>
  <si>
    <t>Impresión o formato del procedimiento</t>
  </si>
  <si>
    <t>Inventario y descripción del procedimiento.</t>
  </si>
  <si>
    <t>Certificación de Jefe Operativo o quien haga las veces en la formulación de proyectos.</t>
  </si>
  <si>
    <t>Certificación de Jefe Operativo o quien haga las veces de poseer dicho lugar y procedimientos de control en la ESP.</t>
  </si>
  <si>
    <t>Copia del plan de obras e inversiones formulado a cinco años.</t>
  </si>
  <si>
    <t>Modelo contrato implementado y Carta de remisión ante de la CAR.</t>
  </si>
  <si>
    <r>
      <t xml:space="preserve">SE HA IMPLEMENTADO UN SISTEMA O PROCEDIMIENTO PARA </t>
    </r>
    <r>
      <rPr>
        <b/>
        <sz val="14"/>
        <rFont val="Arial"/>
        <family val="2"/>
      </rPr>
      <t>LECTURA DE MEDIDORES?</t>
    </r>
  </si>
  <si>
    <r>
      <t xml:space="preserve">SE ADECÚA LA </t>
    </r>
    <r>
      <rPr>
        <b/>
        <sz val="14"/>
        <rFont val="Arial"/>
        <family val="2"/>
      </rPr>
      <t xml:space="preserve">FACTURA </t>
    </r>
    <r>
      <rPr>
        <sz val="14"/>
        <rFont val="Arial"/>
        <family val="2"/>
      </rPr>
      <t>A LOS REQUERIMIENTOS DE LA LEY 142 DE 1.994</t>
    </r>
  </si>
  <si>
    <r>
      <t xml:space="preserve">SE TIENE IMPLEMENTADO UN </t>
    </r>
    <r>
      <rPr>
        <b/>
        <sz val="14"/>
        <rFont val="Arial"/>
        <family val="2"/>
      </rPr>
      <t>FORMATO</t>
    </r>
    <r>
      <rPr>
        <sz val="14"/>
        <rFont val="Arial"/>
        <family val="2"/>
      </rPr>
      <t xml:space="preserve"> PARA LA </t>
    </r>
    <r>
      <rPr>
        <b/>
        <sz val="14"/>
        <rFont val="Arial"/>
        <family val="2"/>
      </rPr>
      <t>ACTUALIZACIÓN</t>
    </r>
    <r>
      <rPr>
        <sz val="14"/>
        <rFont val="Arial"/>
        <family val="2"/>
      </rPr>
      <t xml:space="preserve"> DE LOS NIVELES TARIFARIOS?</t>
    </r>
  </si>
  <si>
    <r>
      <t xml:space="preserve">SE HAN IMPLEMENTADO MECANISMOS DE DIVULGACIÓN Y PROMOCIÓN PARA MEJORAR LA EFICIENCIA EN EL </t>
    </r>
    <r>
      <rPr>
        <b/>
        <sz val="14"/>
        <rFont val="Arial"/>
        <family val="2"/>
      </rPr>
      <t>RECAUDO ?</t>
    </r>
  </si>
  <si>
    <r>
      <t xml:space="preserve">SE HA IMPLEMENTADO UN FORMATO PARA EL </t>
    </r>
    <r>
      <rPr>
        <b/>
        <sz val="14"/>
        <rFont val="Arial"/>
        <family val="2"/>
      </rPr>
      <t>REGISTRO ACTUALIZADO DE LA CARTERA MOROSA?</t>
    </r>
  </si>
  <si>
    <r>
      <t xml:space="preserve">SE TIENE UN PROCEDIMIENTO PARA OBTENER </t>
    </r>
    <r>
      <rPr>
        <b/>
        <sz val="14"/>
        <rFont val="Arial"/>
        <family val="2"/>
      </rPr>
      <t>REGISTROS ACTUALIZADOS DE AGUA PRODUCIDA Y AGUA FACTURADA?</t>
    </r>
  </si>
  <si>
    <r>
      <t xml:space="preserve">SE ADELANTAN </t>
    </r>
    <r>
      <rPr>
        <b/>
        <sz val="14"/>
        <rFont val="Arial"/>
        <family val="2"/>
      </rPr>
      <t>CAMPAÑAS DE CAPACITACIÓN</t>
    </r>
    <r>
      <rPr>
        <sz val="14"/>
        <rFont val="Arial"/>
        <family val="2"/>
      </rPr>
      <t xml:space="preserve"> A LA COMUNIDAD SOBRE CONTROL SOCIAL DE LA GESTIÓN DE LOS SERVICIOS?</t>
    </r>
  </si>
  <si>
    <t>Formato control de eficiencia en el recaudo</t>
  </si>
  <si>
    <t>Formato de registro de agua captada, agua producida y agua facturada.</t>
  </si>
  <si>
    <t>Evidencias de las campañas realizadas y Breve descripción del Plan de Acción.</t>
  </si>
  <si>
    <t>SE HA INCORPORADO EN EL PRESUPUESTO ANUAL DE GASTOS DE LA EMPRESA LA APROPIACIÓN  PARA EL PAGO DE CONTRIBUCIONES A LA SSP Y LA CRA?</t>
  </si>
  <si>
    <r>
      <t xml:space="preserve">SE HAN ADQUIRIDO LAS HERRAMIENTAS PARA LLEVAR A CABO EL </t>
    </r>
    <r>
      <rPr>
        <b/>
        <sz val="14"/>
        <rFont val="Arial"/>
        <family val="2"/>
      </rPr>
      <t>MANTENIMIENTO PREVENTIVO Y CORRECTIVO</t>
    </r>
    <r>
      <rPr>
        <sz val="14"/>
        <rFont val="Arial"/>
        <family val="2"/>
      </rPr>
      <t xml:space="preserve"> DE LOS SISTEMAS?</t>
    </r>
  </si>
  <si>
    <r>
      <t>SE TIENE UN STOCK PERMANENTE DE ACCESORIOS Y REPUESTOS PARA</t>
    </r>
    <r>
      <rPr>
        <b/>
        <sz val="14"/>
        <rFont val="Arial"/>
        <family val="2"/>
      </rPr>
      <t xml:space="preserve"> ATENDER REPARACIONES?</t>
    </r>
  </si>
  <si>
    <r>
      <t xml:space="preserve">EXISTEN PROCEDIMIENTOS PARA DETECTAR Y CONTROLAR LOS  </t>
    </r>
    <r>
      <rPr>
        <b/>
        <sz val="14"/>
        <rFont val="Arial"/>
        <family val="2"/>
      </rPr>
      <t>REBOSES EN TANQUES DE ALMACENAMIENTO DEL SISTEMA?</t>
    </r>
  </si>
  <si>
    <r>
      <t>SE HA IMPLEMENTADO UN PROGRAMA PERMANENTE PARA VIGILAR, INSPECCIONAR Y LIMPIAR</t>
    </r>
    <r>
      <rPr>
        <b/>
        <sz val="14"/>
        <rFont val="Arial"/>
        <family val="2"/>
      </rPr>
      <t xml:space="preserve"> CUENCAS</t>
    </r>
    <r>
      <rPr>
        <sz val="14"/>
        <rFont val="Arial"/>
        <family val="2"/>
      </rPr>
      <t xml:space="preserve"> EN LA FUENTE ABASTECEDORA?</t>
    </r>
  </si>
  <si>
    <r>
      <t xml:space="preserve">SE HA IMPLEMENTADO UN PROGRAMA CON LOS USUARIOS PARA SEPARACIÓN EN LA FUENTE DE </t>
    </r>
    <r>
      <rPr>
        <b/>
        <sz val="14"/>
        <rFont val="Arial"/>
        <family val="2"/>
      </rPr>
      <t>RESIDUOS SÓLIDOS?</t>
    </r>
  </si>
  <si>
    <r>
      <t xml:space="preserve">SE HAN GESTIONADO Y REALIZADO CURSOS DE CAPACITACIÓN A </t>
    </r>
    <r>
      <rPr>
        <b/>
        <sz val="14"/>
        <rFont val="Arial"/>
        <family val="2"/>
      </rPr>
      <t>FONTANEROS Y OPERADORES</t>
    </r>
    <r>
      <rPr>
        <sz val="14"/>
        <rFont val="Arial"/>
        <family val="2"/>
      </rPr>
      <t xml:space="preserve"> CON EL SENA - UNIDADES DE AGUA, ETC..?</t>
    </r>
  </si>
  <si>
    <t>Copia del registro del control que se lleva.</t>
  </si>
  <si>
    <t>Certificación de existencia en la red y cuantificación.</t>
  </si>
  <si>
    <t>Evidencias de las capacitaciones o cursos realizados.</t>
  </si>
  <si>
    <t>SE POSEE DE UN LUGAR O PLANOTECA PARA LA ADMINISTRACIÓN DE PLANOS Y MEMORIAS TÉCNICAS?</t>
  </si>
  <si>
    <t>SE POSEE EL MANUAL DE CONTRATACIÓN E IMPLEMENTADO SUS PROCEDIMIENTOS PARA CONTRATACIÓN, LICITACIONES DE CONTRATOS Y COMPRAS (MODELOS DE PLIEGOS)</t>
  </si>
  <si>
    <t>PROCESOS INSTITUCIONALES Y LEGALES</t>
  </si>
  <si>
    <t>DOCUMENTO QUE VERIFICA EL CUMPLIMIENTO DE CADA UNO DE LOS ÍTEMS</t>
  </si>
  <si>
    <t>RUPS:</t>
  </si>
  <si>
    <t>SERVICIOS PRESTADOS</t>
  </si>
  <si>
    <t>2 = Acueducto</t>
  </si>
  <si>
    <t>3 = Acueducto y Alcantarillado</t>
  </si>
  <si>
    <t>4 = Acueducto y Aseo</t>
  </si>
  <si>
    <t>5 = Aseo</t>
  </si>
  <si>
    <t>6 = Alcantarillado</t>
  </si>
  <si>
    <t>7 = Alcantarillado y Aseo</t>
  </si>
  <si>
    <t>1 = Acueducto, Alcantarillado y Aseo</t>
  </si>
  <si>
    <t>En la columna SI y NO, va el número asignado de acuerdo con los servicios prestados, en lo señalado en el cuadro de la parte superior derecha.</t>
  </si>
  <si>
    <t>FIRMA DEL GERENTE Y/O REPRESENTANTE</t>
  </si>
  <si>
    <t>C.C. N°. ___________________ DE ______________________</t>
  </si>
  <si>
    <t>PROCESO ADMINISTRATIVO</t>
  </si>
  <si>
    <t>PROCESO COMERCIAL</t>
  </si>
  <si>
    <t>PROCESO FINANCIERO</t>
  </si>
  <si>
    <t>PROCESO OPERATIVO</t>
  </si>
  <si>
    <t>PROCESO TÉCNICO</t>
  </si>
  <si>
    <t>AUTOEVALUACIÓN</t>
  </si>
  <si>
    <t>DEPARTAMENTO DE:</t>
  </si>
  <si>
    <t>MUNICIPIO DE:</t>
  </si>
  <si>
    <t>NOMBRE DE LA ENTIDAD PRESTADORA:</t>
  </si>
  <si>
    <t>SERVICIOS PRESTADOS:</t>
  </si>
  <si>
    <t>NOMBRE DEL GERENTE Y/O REPRESENTANTE LEGAL:</t>
  </si>
  <si>
    <t>Estudio de tarifas, acto administrativo de adopción,  Proyección de los Subsidios y Sobreprecios.</t>
  </si>
  <si>
    <r>
      <t xml:space="preserve">SE HA REALIZADO EL PROCESO DE </t>
    </r>
    <r>
      <rPr>
        <b/>
        <sz val="14"/>
        <rFont val="Arial"/>
        <family val="2"/>
      </rPr>
      <t>TRANSFORMACIÓN EMPRESARIAL</t>
    </r>
    <r>
      <rPr>
        <sz val="14"/>
        <rFont val="Arial"/>
        <family val="2"/>
      </rPr>
      <t xml:space="preserve"> DE LA ENTIDAD PRESTADORA</t>
    </r>
    <r>
      <rPr>
        <b/>
        <sz val="14"/>
        <rFont val="Arial"/>
        <family val="2"/>
      </rPr>
      <t>?</t>
    </r>
    <r>
      <rPr>
        <sz val="14"/>
        <rFont val="Arial"/>
        <family val="2"/>
      </rPr>
      <t xml:space="preserve"> (ARTS. 6, 17 y 181 DE LA LEY 142/94)</t>
    </r>
  </si>
  <si>
    <r>
      <t>SU MUNICIPIO HA CREADO EL</t>
    </r>
    <r>
      <rPr>
        <b/>
        <sz val="14"/>
        <rFont val="Arial"/>
        <family val="2"/>
      </rPr>
      <t xml:space="preserve"> FONDO DE SOLIDARIDAD Y REDISTRIBUCIÓN</t>
    </r>
    <r>
      <rPr>
        <sz val="14"/>
        <rFont val="Arial"/>
        <family val="2"/>
      </rPr>
      <t xml:space="preserve"> DE INGRESOS PARA LOS SUBSIDIOS? ( ART. 89 LEY 142/94 Y DCTO.MDE 565/95)</t>
    </r>
  </si>
  <si>
    <t>Acto del Concejo y Certificación de funcionamiento del FSRI expedida por el Tesorero Municipal</t>
  </si>
  <si>
    <r>
      <t xml:space="preserve">SE HA ESTABLECIDO UN </t>
    </r>
    <r>
      <rPr>
        <b/>
        <sz val="14"/>
        <rFont val="Arial"/>
        <family val="2"/>
      </rPr>
      <t>PROGRAMA PERMANENTE DE CONTROL DE PÉRDIDAS Y AGUA NO CONTABILIZADA?</t>
    </r>
  </si>
  <si>
    <r>
      <t xml:space="preserve">SE HA DETERMINADO LA </t>
    </r>
    <r>
      <rPr>
        <b/>
        <sz val="14"/>
        <rFont val="Arial"/>
        <family val="2"/>
      </rPr>
      <t>ESTRUCTURA ORGÁNICA</t>
    </r>
    <r>
      <rPr>
        <sz val="14"/>
        <rFont val="Arial"/>
        <family val="2"/>
      </rPr>
      <t xml:space="preserve"> DE LA EMPRESA?</t>
    </r>
  </si>
  <si>
    <r>
      <t xml:space="preserve">SE HA DISEÑADO E IMPLEMENTADO UN </t>
    </r>
    <r>
      <rPr>
        <b/>
        <sz val="14"/>
        <rFont val="Arial"/>
        <family val="2"/>
      </rPr>
      <t xml:space="preserve">CURSO DE INDUCCIÓN </t>
    </r>
    <r>
      <rPr>
        <sz val="14"/>
        <rFont val="Arial"/>
        <family val="2"/>
      </rPr>
      <t>PARA EL PERSONAL NUEVO?</t>
    </r>
  </si>
  <si>
    <r>
      <t xml:space="preserve">ESTÁN DEBIDAMENTE AFILIADOS LOS EMPLEADOS AL </t>
    </r>
    <r>
      <rPr>
        <b/>
        <sz val="14"/>
        <rFont val="Arial"/>
        <family val="2"/>
      </rPr>
      <t>RÉGIMEN DE SEGURIDAD SOCIAL?</t>
    </r>
  </si>
  <si>
    <r>
      <t xml:space="preserve">SE HA PREVISTO ATENDER LAS NECESIDADES DE CAPACITACIÓN  EN EL </t>
    </r>
    <r>
      <rPr>
        <b/>
        <sz val="14"/>
        <rFont val="Arial"/>
        <family val="2"/>
      </rPr>
      <t xml:space="preserve">PRESUPUESTO </t>
    </r>
    <r>
      <rPr>
        <sz val="14"/>
        <rFont val="Arial"/>
        <family val="2"/>
      </rPr>
      <t>ANUAL ?</t>
    </r>
  </si>
  <si>
    <r>
      <t xml:space="preserve">SE TIENE ESTABLECIDO ALGÚN SISTEMA PARA LA </t>
    </r>
    <r>
      <rPr>
        <b/>
        <sz val="14"/>
        <rFont val="Arial"/>
        <family val="2"/>
      </rPr>
      <t>ADMINISTRACIÓN DE MATERIALES</t>
    </r>
    <r>
      <rPr>
        <sz val="14"/>
        <rFont val="Arial"/>
        <family val="2"/>
      </rPr>
      <t xml:space="preserve"> (KARDEX, MANUAL O SISTEMATIZADO)?</t>
    </r>
  </si>
  <si>
    <r>
      <t xml:space="preserve">ESTÁ PREVISTA EN EL PRESUPUESTO LA EJECUCIÓN DEL </t>
    </r>
    <r>
      <rPr>
        <b/>
        <sz val="14"/>
        <rFont val="Arial"/>
        <family val="2"/>
      </rPr>
      <t>PLAN ANUAL DE COMPRAS?</t>
    </r>
  </si>
  <si>
    <r>
      <t>SE TIENE ESTABLECIDO ALGÚN SISTEMA PARA  EL REGISTRO ACTUALIZADO DE</t>
    </r>
    <r>
      <rPr>
        <b/>
        <sz val="14"/>
        <rFont val="Arial"/>
        <family val="2"/>
      </rPr>
      <t xml:space="preserve"> PRECIOS Y PROVEEDORES?</t>
    </r>
  </si>
  <si>
    <r>
      <t xml:space="preserve">SE TIENE ESTABLECIDO ALGÚN PROCEDIMIENTO PARA CUANTIFICAR Y TENER ACTUALIZADO EL </t>
    </r>
    <r>
      <rPr>
        <b/>
        <sz val="14"/>
        <rFont val="Arial"/>
        <family val="2"/>
      </rPr>
      <t xml:space="preserve">PATRIMONIO </t>
    </r>
    <r>
      <rPr>
        <sz val="14"/>
        <rFont val="Arial"/>
        <family val="2"/>
      </rPr>
      <t>POR CADA SERVICIO?</t>
    </r>
  </si>
  <si>
    <t>Rubro Presupuestal No.________</t>
  </si>
  <si>
    <t>No. de empleados seleccionados con proced.legales</t>
  </si>
  <si>
    <r>
      <t xml:space="preserve">SE HA CUMPLIDO CON LA OBLIGACIÓN DE IMPLEMENTAR EL </t>
    </r>
    <r>
      <rPr>
        <b/>
        <sz val="14"/>
        <rFont val="Arial"/>
        <family val="2"/>
      </rPr>
      <t>CONTRATO DE CONDICIONES UNIFORMES ?</t>
    </r>
  </si>
  <si>
    <r>
      <t xml:space="preserve">SE TIENE ESTABLECIDO ALGÚN PROCEDIMIENTO PARA ATENDER </t>
    </r>
    <r>
      <rPr>
        <b/>
        <sz val="14"/>
        <rFont val="Arial"/>
        <family val="2"/>
      </rPr>
      <t>SOLICITUDES NUEVAS DE SERVICIO?</t>
    </r>
  </si>
  <si>
    <r>
      <t xml:space="preserve">SE TIENE ESTABLECIDO ALGÚN PROCEDIMIENTO PARA LA </t>
    </r>
    <r>
      <rPr>
        <b/>
        <sz val="14"/>
        <rFont val="Arial"/>
        <family val="2"/>
      </rPr>
      <t>INCORPORACIÓN DE USUARIOS NUEVOS AL SISTEMA?</t>
    </r>
  </si>
  <si>
    <r>
      <t xml:space="preserve">SE HA ESTABLECIDO E IMPLEMENTADO ALGÚN PROCEDIMIENTO PERMANENTE PARA DETECCIÓN DE USUARIOS </t>
    </r>
    <r>
      <rPr>
        <b/>
        <sz val="14"/>
        <rFont val="Arial"/>
        <family val="2"/>
      </rPr>
      <t>CLANDESTINOS?</t>
    </r>
  </si>
  <si>
    <r>
      <t xml:space="preserve">SE HA ELABORADO E IMPLEMENTADO LA ACTUALIZACIÓN DEL </t>
    </r>
    <r>
      <rPr>
        <b/>
        <sz val="14"/>
        <rFont val="Arial"/>
        <family val="2"/>
      </rPr>
      <t>CATASTRO DE SUSCRIPTORES?</t>
    </r>
  </si>
  <si>
    <r>
      <t xml:space="preserve">SE HA EJECUTADO UN PROGRAMA DE </t>
    </r>
    <r>
      <rPr>
        <b/>
        <sz val="14"/>
        <rFont val="Arial"/>
        <family val="2"/>
      </rPr>
      <t>REPOSICIÓN DE MEDIDORES</t>
    </r>
    <r>
      <rPr>
        <sz val="14"/>
        <rFont val="Arial"/>
        <family val="2"/>
      </rPr>
      <t xml:space="preserve"> QUE HAN CUMPLIDO SU VIDA ÚTIL?</t>
    </r>
  </si>
  <si>
    <r>
      <t xml:space="preserve">SE HA DEFINIDO E IMPLEMENTADO UN </t>
    </r>
    <r>
      <rPr>
        <b/>
        <sz val="14"/>
        <rFont val="Arial"/>
        <family val="2"/>
      </rPr>
      <t>PROCEDIMIENTO DE FACTURACIÓN?</t>
    </r>
  </si>
  <si>
    <r>
      <t xml:space="preserve">SE HA IMPLEMENTADO UN PROCEDIMIENTO PARA LAS LECTURAS </t>
    </r>
    <r>
      <rPr>
        <b/>
        <sz val="14"/>
        <rFont val="Arial"/>
        <family val="2"/>
      </rPr>
      <t>CRÍTICAS Y REVISIÓN</t>
    </r>
    <r>
      <rPr>
        <sz val="14"/>
        <rFont val="Arial"/>
        <family val="2"/>
      </rPr>
      <t xml:space="preserve"> PREVIA?</t>
    </r>
  </si>
  <si>
    <t>SE TIENEN IMPLEMENTADOS FORMATOS DE CONTROL PERIÓDICO DEL ÍNDICE DE EFICIENCIA DEL RECAUDO?</t>
  </si>
  <si>
    <r>
      <t xml:space="preserve">SE TIENE UN PROGRAMA PERMANENTE DE CAPACITACIÓN A USUARIOS EN </t>
    </r>
    <r>
      <rPr>
        <b/>
        <sz val="14"/>
        <rFont val="Arial"/>
        <family val="2"/>
      </rPr>
      <t>USO EFICIENTE Y AHORRO DEL AGUA?</t>
    </r>
  </si>
  <si>
    <r>
      <t>SE TIENE UN PROGRAMA DE CAPACITACIÓN EN</t>
    </r>
    <r>
      <rPr>
        <b/>
        <sz val="14"/>
        <rFont val="Arial"/>
        <family val="2"/>
      </rPr>
      <t xml:space="preserve"> SANEAMIENTO BÁSICO Y EDUCACIÓN EN HIGIENE</t>
    </r>
    <r>
      <rPr>
        <sz val="14"/>
        <rFont val="Arial"/>
        <family val="2"/>
      </rPr>
      <t xml:space="preserve"> ?</t>
    </r>
  </si>
  <si>
    <t>Modelo formato implementado.</t>
  </si>
  <si>
    <t>Breve descripción del procedimiento.</t>
  </si>
  <si>
    <t>Descripción resumida del procedimiento</t>
  </si>
  <si>
    <t>Descripción del procedimiento</t>
  </si>
  <si>
    <t>Descripción resumida de los mecanismos adoptados</t>
  </si>
  <si>
    <t>Explicación de las acciones adelantadas</t>
  </si>
  <si>
    <t>Reporte trimestral</t>
  </si>
  <si>
    <r>
      <t xml:space="preserve">SE TIENE IDENTIFICADO ALGÚN PROCEDIMIENTO DE CONTROL DE LA </t>
    </r>
    <r>
      <rPr>
        <b/>
        <sz val="14"/>
        <rFont val="Arial"/>
        <family val="2"/>
      </rPr>
      <t xml:space="preserve">EJECUCIÓN PRESUPUESTAL </t>
    </r>
    <r>
      <rPr>
        <sz val="14"/>
        <rFont val="Arial"/>
        <family val="2"/>
      </rPr>
      <t>MENSUAL Y ANUALMENTE?</t>
    </r>
  </si>
  <si>
    <r>
      <t xml:space="preserve">SE REPORTAN LOS </t>
    </r>
    <r>
      <rPr>
        <b/>
        <sz val="14"/>
        <rFont val="Arial"/>
        <family val="2"/>
      </rPr>
      <t>ESTADOS FINANCIEROS</t>
    </r>
    <r>
      <rPr>
        <sz val="14"/>
        <rFont val="Arial"/>
        <family val="2"/>
      </rPr>
      <t xml:space="preserve"> BÁSICOS A LA SSPD DE ACUERDO CON LOS FORMATOS DEL SUI?</t>
    </r>
  </si>
  <si>
    <r>
      <t xml:space="preserve">SE ESTÁN APLICANDO PROCEDIMIENTOS DE </t>
    </r>
    <r>
      <rPr>
        <b/>
        <sz val="14"/>
        <rFont val="Arial"/>
        <family val="2"/>
      </rPr>
      <t xml:space="preserve">TESORERIA </t>
    </r>
    <r>
      <rPr>
        <sz val="14"/>
        <rFont val="Arial"/>
        <family val="2"/>
      </rPr>
      <t>ÁGILES Y EFICIENTES</t>
    </r>
    <r>
      <rPr>
        <b/>
        <sz val="14"/>
        <rFont val="Arial"/>
        <family val="2"/>
      </rPr>
      <t>?</t>
    </r>
  </si>
  <si>
    <t>SE HAN ELABORADO E IMPLEMENTADO PROCEDIMIENTOS PARA GARANTIZAR EL REPORTE PERIÓDICO DEL ESTADO DE CAJA Y BANCOS?</t>
  </si>
  <si>
    <t>SE HA ELABORADO E IMPLEMENTADO UN PROCEDIMIENTO DE REPORTE PERIÓDICO DE COMPROMISOS DE PAGO A TERCEROS?</t>
  </si>
  <si>
    <t>Evidencia  del Reporte y Copia del Último estado financiero completo.</t>
  </si>
  <si>
    <r>
      <t xml:space="preserve">SE TIENE ESTABLECIDO UN </t>
    </r>
    <r>
      <rPr>
        <b/>
        <sz val="14"/>
        <rFont val="Arial"/>
        <family val="2"/>
      </rPr>
      <t>REGISTRO</t>
    </r>
    <r>
      <rPr>
        <sz val="14"/>
        <rFont val="Arial"/>
        <family val="2"/>
      </rPr>
      <t xml:space="preserve"> PERMANENTE DEL NÚMERO Y TIPO </t>
    </r>
    <r>
      <rPr>
        <b/>
        <sz val="14"/>
        <rFont val="Arial"/>
        <family val="2"/>
      </rPr>
      <t>DE DAÑOS</t>
    </r>
    <r>
      <rPr>
        <sz val="14"/>
        <rFont val="Arial"/>
        <family val="2"/>
      </rPr>
      <t xml:space="preserve"> POR SECTORES?</t>
    </r>
  </si>
  <si>
    <r>
      <t xml:space="preserve">SE HA IMPLEMENTADO UN PROGRAMA PARA LA DETECCIÓN DE </t>
    </r>
    <r>
      <rPr>
        <b/>
        <sz val="14"/>
        <rFont val="Arial"/>
        <family val="2"/>
      </rPr>
      <t>FUGAS</t>
    </r>
    <r>
      <rPr>
        <sz val="14"/>
        <rFont val="Arial"/>
        <family val="2"/>
      </rPr>
      <t xml:space="preserve"> NO VISIBLES. ?</t>
    </r>
  </si>
  <si>
    <t>SE ESTÁN ELABORANDO LOS REPORTES DE INFORMES DE CUMPLIMIENTO DEL DECRETO 1575 Y RESOLUCIÓN 2115 DE 2007 (IRCA)</t>
  </si>
  <si>
    <r>
      <t xml:space="preserve">SE HA DISEÑADO E IMPLEMENTADO UN SISTEMA DE </t>
    </r>
    <r>
      <rPr>
        <b/>
        <sz val="14"/>
        <rFont val="Arial"/>
        <family val="2"/>
      </rPr>
      <t xml:space="preserve">RUTAS Y TURNOS DE RECOLECCIÓN </t>
    </r>
    <r>
      <rPr>
        <sz val="14"/>
        <rFont val="Arial"/>
        <family val="2"/>
      </rPr>
      <t>DE RESIDUOS SÓLIDOS?</t>
    </r>
  </si>
  <si>
    <r>
      <t>SE HA IMPLEMENTADO UN SISTEMA TÉCNICO PARA</t>
    </r>
    <r>
      <rPr>
        <b/>
        <sz val="14"/>
        <rFont val="Arial"/>
        <family val="2"/>
      </rPr>
      <t xml:space="preserve"> DISPOSICIÓN FINAL</t>
    </r>
    <r>
      <rPr>
        <sz val="14"/>
        <rFont val="Arial"/>
        <family val="2"/>
      </rPr>
      <t xml:space="preserve"> DE LOS RESIDUOS SÓLIDOS?</t>
    </r>
  </si>
  <si>
    <r>
      <t xml:space="preserve">SE HAN IMPLEMENTADO PROCEDIMIENTOS PARA INFORMAR A LA COMUNIDAD SOBRE </t>
    </r>
    <r>
      <rPr>
        <b/>
        <sz val="14"/>
        <rFont val="Arial"/>
        <family val="2"/>
      </rPr>
      <t>SUSPENSIÓN DEL SERVICIO POR MANTENIMIENTO?</t>
    </r>
  </si>
  <si>
    <t>Breve descripción y certificación de herramientas y equipos que se posee.</t>
  </si>
  <si>
    <t>Fotocopia del programa y descripción del procedimiento o flujograma.</t>
  </si>
  <si>
    <t>Copia del formato diligenciado</t>
  </si>
  <si>
    <t>Breve descripción del procedimiento</t>
  </si>
  <si>
    <t>Descripción resumida del Plan de Acción.</t>
  </si>
  <si>
    <t>Certificación expedida por la CRA sobre la disposición final.</t>
  </si>
  <si>
    <t>Certificación expedida por el Jefe Operativo del número instalados existentes y de su estado de funcionamiento.</t>
  </si>
  <si>
    <t>Certificación de poseer el stock actualizado de accesorios y tuberías existentes en el almacén.</t>
  </si>
  <si>
    <t>Fotocopia del procedimiento y medio como se realiza.</t>
  </si>
  <si>
    <r>
      <t xml:space="preserve">SE HAN ADOPTADO Y APLICADO LAS </t>
    </r>
    <r>
      <rPr>
        <b/>
        <sz val="14"/>
        <rFont val="Arial"/>
        <family val="2"/>
      </rPr>
      <t>NORMAS TÉCNICAS</t>
    </r>
    <r>
      <rPr>
        <sz val="14"/>
        <rFont val="Arial"/>
        <family val="2"/>
      </rPr>
      <t xml:space="preserve"> DEL RAS-2000 PARA DISEÑO, CONSTRUCCIÓN Y OPERACIÓN DE OBRAS DE INFRAESTRUCTURA DE LOS SISTEMAS DE ACUEDUCTO, ALCANTARILLADO Y ASEO?</t>
    </r>
  </si>
  <si>
    <r>
      <t xml:space="preserve">SE HA REALIZADO AL RECURSO HUMANO TÉCNICO, UN CURSO DE CAPACITACIÓN SOBRE LOS </t>
    </r>
    <r>
      <rPr>
        <b/>
        <sz val="14"/>
        <rFont val="Arial"/>
        <family val="2"/>
      </rPr>
      <t xml:space="preserve">REQUISITOS TÉCNICOS </t>
    </r>
    <r>
      <rPr>
        <sz val="14"/>
        <rFont val="Arial"/>
        <family val="2"/>
      </rPr>
      <t>Y PROCEDIMIENTOS DEFINIDOS EN EL RAS-2000?</t>
    </r>
  </si>
  <si>
    <t>Acto administrativo de adopción  del manual de contratación, copia del flujograma del procedimiento de contratación y/o compras</t>
  </si>
  <si>
    <t>Control de asistencia del personal que asistió al curso.</t>
  </si>
  <si>
    <r>
      <t xml:space="preserve">SE HAN REALIZADO LOS ESTUDIOS DE </t>
    </r>
    <r>
      <rPr>
        <b/>
        <sz val="14"/>
        <rFont val="Arial"/>
        <family val="2"/>
      </rPr>
      <t>COSTOS Y TARIFAS DE ACUEDUCTO, ALCANTARILLADO Y ASEO</t>
    </r>
    <r>
      <rPr>
        <sz val="14"/>
        <rFont val="Arial"/>
        <family val="2"/>
      </rPr>
      <t xml:space="preserve"> SEGÚN METODOLOGÍA C.R.A ?.(RES.287/2004-351 y 352 DE 2005- CRA)</t>
    </r>
  </si>
  <si>
    <r>
      <t xml:space="preserve">SE HA IMPLEMENTADO LA </t>
    </r>
    <r>
      <rPr>
        <b/>
        <sz val="14"/>
        <rFont val="Arial"/>
        <family val="2"/>
      </rPr>
      <t>ESTRATIFICACIÓN SOCIOECONÓMICA</t>
    </r>
    <r>
      <rPr>
        <sz val="14"/>
        <rFont val="Arial"/>
        <family val="2"/>
      </rPr>
      <t xml:space="preserve"> DE LOS USUARIOS? (ART. 89 LEY 142/94)</t>
    </r>
  </si>
  <si>
    <t>HA REALIZADO LA INSCRIPCIÓN EN EL REGISTRO ÚNICO DE PRESTADORES DE SERVICIOS PÚBLICOS-RUPS- A TRAVÉS DEL SUI?</t>
  </si>
  <si>
    <r>
      <t xml:space="preserve">SE HA IMPLEMENTADO ALGÚN SISTEMA DE </t>
    </r>
    <r>
      <rPr>
        <b/>
        <sz val="14"/>
        <rFont val="Arial"/>
        <family val="2"/>
      </rPr>
      <t>PROMOCIÓN, ESTABILIDAD Y ASCENSO DEL PERSONAL?</t>
    </r>
  </si>
  <si>
    <r>
      <t xml:space="preserve">SE HA IMPLEMENTADO ALGÚN SISTEMA DE EVALUACIÓN PERIÓDICA DE </t>
    </r>
    <r>
      <rPr>
        <b/>
        <sz val="14"/>
        <rFont val="Arial"/>
        <family val="2"/>
      </rPr>
      <t>DESEMPEÑO</t>
    </r>
    <r>
      <rPr>
        <sz val="14"/>
        <rFont val="Arial"/>
        <family val="2"/>
      </rPr>
      <t xml:space="preserve"> DEL PERSONAL?</t>
    </r>
  </si>
  <si>
    <t>Acuerdo de facultades de creación, Acta de Constitución y Estatutos, Certificado de existencia y Representación Legal de la Cámara de Comercio</t>
  </si>
  <si>
    <t>Certificación firmada por Contador o Revisor fiscal</t>
  </si>
  <si>
    <t>Reporte reciente de la evolución del Índice</t>
  </si>
  <si>
    <t>Fomato de control de morosos e índice de recaudo</t>
  </si>
  <si>
    <t>FECHA  DE DILIGENCIAMIENTO: 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</si>
</sst>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_-;\-* #,##0.00_-;_-* &quot;-&quot;??_-;_-@_-"/>
    <numFmt numFmtId="166" formatCode="_-* #,##0_-;\-* #,##0_-;_-* &quot;-&quot;??_-;_-@_-"/>
    <numFmt numFmtId="167" formatCode="#,##0.000"/>
  </numFmts>
  <fonts count="3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b/>
      <sz val="14"/>
      <color indexed="52"/>
      <name val="Arial"/>
      <family val="2"/>
    </font>
    <font>
      <b/>
      <sz val="14"/>
      <color indexed="46"/>
      <name val="Arial"/>
      <family val="2"/>
    </font>
    <font>
      <b/>
      <sz val="14"/>
      <color indexed="49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7"/>
      <color indexed="81"/>
      <name val="Arial"/>
      <family val="2"/>
    </font>
    <font>
      <sz val="7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4"/>
      <color indexed="57"/>
      <name val="Arial"/>
      <family val="2"/>
    </font>
    <font>
      <sz val="18"/>
      <name val="Arial"/>
      <family val="2"/>
    </font>
    <font>
      <b/>
      <i/>
      <sz val="18"/>
      <name val="Arial"/>
      <family val="2"/>
    </font>
    <font>
      <b/>
      <sz val="18"/>
      <name val="Arial"/>
      <family val="2"/>
    </font>
    <font>
      <b/>
      <i/>
      <sz val="20"/>
      <name val="Arial"/>
      <family val="2"/>
    </font>
    <font>
      <sz val="12"/>
      <name val="Arial"/>
      <family val="2"/>
    </font>
    <font>
      <b/>
      <sz val="12"/>
      <color indexed="17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Arial"/>
      <family val="2"/>
    </font>
    <font>
      <sz val="11"/>
      <color indexed="81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38">
    <xf numFmtId="0" fontId="0" fillId="0" borderId="0" xfId="0"/>
    <xf numFmtId="0" fontId="2" fillId="2" borderId="1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0" fillId="0" borderId="2" xfId="0" quotePrefix="1" applyBorder="1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center"/>
    </xf>
    <xf numFmtId="166" fontId="1" fillId="0" borderId="4" xfId="2" applyNumberFormat="1" applyBorder="1" applyProtection="1">
      <protection locked="0"/>
    </xf>
    <xf numFmtId="0" fontId="0" fillId="0" borderId="5" xfId="0" quotePrefix="1" applyBorder="1" applyAlignment="1">
      <alignment horizontal="right"/>
    </xf>
    <xf numFmtId="0" fontId="0" fillId="0" borderId="6" xfId="0" applyBorder="1"/>
    <xf numFmtId="0" fontId="0" fillId="0" borderId="7" xfId="0" applyBorder="1" applyAlignment="1">
      <alignment horizontal="center"/>
    </xf>
    <xf numFmtId="166" fontId="1" fillId="0" borderId="7" xfId="2" applyNumberFormat="1" applyBorder="1" applyProtection="1">
      <protection locked="0"/>
    </xf>
    <xf numFmtId="166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quotePrefix="1" applyBorder="1" applyAlignment="1">
      <alignment horizontal="righ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9" fontId="1" fillId="0" borderId="4" xfId="4" applyNumberFormat="1" applyBorder="1" applyAlignment="1">
      <alignment horizontal="center"/>
    </xf>
    <xf numFmtId="9" fontId="1" fillId="0" borderId="7" xfId="4" applyNumberFormat="1" applyBorder="1" applyAlignment="1">
      <alignment horizontal="center"/>
    </xf>
    <xf numFmtId="9" fontId="1" fillId="0" borderId="7" xfId="4" applyBorder="1" applyAlignment="1">
      <alignment horizontal="center"/>
    </xf>
    <xf numFmtId="4" fontId="0" fillId="0" borderId="7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6" fontId="1" fillId="0" borderId="10" xfId="2" applyNumberFormat="1" applyBorder="1" applyAlignment="1">
      <alignment horizontal="center"/>
    </xf>
    <xf numFmtId="0" fontId="12" fillId="0" borderId="1" xfId="0" applyFont="1" applyFill="1" applyBorder="1" applyAlignment="1" applyProtection="1">
      <alignment horizontal="center" vertical="center"/>
      <protection locked="0" hidden="1"/>
    </xf>
    <xf numFmtId="0" fontId="12" fillId="0" borderId="11" xfId="0" applyFont="1" applyFill="1" applyBorder="1" applyAlignment="1" applyProtection="1">
      <alignment horizontal="center" vertical="center"/>
      <protection locked="0" hidden="1"/>
    </xf>
    <xf numFmtId="0" fontId="12" fillId="0" borderId="12" xfId="0" applyFont="1" applyFill="1" applyBorder="1" applyAlignment="1">
      <alignment horizontal="justify" vertical="center" wrapText="1"/>
    </xf>
    <xf numFmtId="0" fontId="12" fillId="0" borderId="13" xfId="0" applyFont="1" applyFill="1" applyBorder="1" applyAlignment="1" applyProtection="1">
      <alignment horizontal="center" vertical="center"/>
      <protection locked="0" hidden="1"/>
    </xf>
    <xf numFmtId="0" fontId="12" fillId="0" borderId="14" xfId="0" applyFont="1" applyFill="1" applyBorder="1" applyAlignment="1" applyProtection="1">
      <alignment horizontal="center" vertical="center"/>
      <protection locked="0" hidden="1"/>
    </xf>
    <xf numFmtId="0" fontId="12" fillId="0" borderId="15" xfId="0" applyFont="1" applyFill="1" applyBorder="1" applyAlignment="1">
      <alignment horizontal="justify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0" fontId="23" fillId="0" borderId="17" xfId="0" applyFont="1" applyFill="1" applyBorder="1" applyAlignment="1">
      <alignment horizontal="left" vertical="center" wrapText="1"/>
    </xf>
    <xf numFmtId="0" fontId="3" fillId="0" borderId="0" xfId="0" applyFont="1" applyFill="1"/>
    <xf numFmtId="0" fontId="23" fillId="0" borderId="0" xfId="0" applyFont="1" applyFill="1" applyBorder="1" applyAlignment="1">
      <alignment horizontal="center" vertical="center"/>
    </xf>
    <xf numFmtId="0" fontId="23" fillId="0" borderId="19" xfId="1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4" fillId="0" borderId="0" xfId="0" applyFont="1" applyFill="1"/>
    <xf numFmtId="0" fontId="23" fillId="0" borderId="21" xfId="1" applyNumberFormat="1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center"/>
      <protection locked="0"/>
    </xf>
    <xf numFmtId="2" fontId="23" fillId="0" borderId="21" xfId="1" applyNumberFormat="1" applyFont="1" applyFill="1" applyBorder="1" applyAlignment="1">
      <alignment horizontal="center" vertical="center"/>
    </xf>
    <xf numFmtId="0" fontId="23" fillId="0" borderId="23" xfId="1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justify" vertical="center" wrapText="1"/>
    </xf>
    <xf numFmtId="0" fontId="4" fillId="0" borderId="0" xfId="0" applyFont="1" applyFill="1" applyBorder="1"/>
    <xf numFmtId="0" fontId="12" fillId="0" borderId="26" xfId="0" applyFont="1" applyFill="1" applyBorder="1" applyAlignment="1">
      <alignment horizontal="justify" vertical="center" wrapText="1"/>
    </xf>
    <xf numFmtId="0" fontId="5" fillId="0" borderId="0" xfId="0" applyFont="1" applyFill="1"/>
    <xf numFmtId="0" fontId="23" fillId="0" borderId="21" xfId="1" quotePrefix="1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wrapText="1"/>
    </xf>
    <xf numFmtId="0" fontId="5" fillId="0" borderId="27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23" fillId="0" borderId="15" xfId="0" applyFont="1" applyFill="1" applyBorder="1" applyAlignment="1" applyProtection="1">
      <alignment horizontal="left" vertical="center"/>
      <protection locked="0"/>
    </xf>
    <xf numFmtId="0" fontId="12" fillId="0" borderId="28" xfId="0" applyFont="1" applyFill="1" applyBorder="1" applyAlignment="1">
      <alignment horizontal="justify" vertical="center" wrapText="1"/>
    </xf>
    <xf numFmtId="0" fontId="6" fillId="0" borderId="27" xfId="0" applyFont="1" applyFill="1" applyBorder="1"/>
    <xf numFmtId="0" fontId="23" fillId="0" borderId="0" xfId="0" applyFont="1" applyFill="1" applyBorder="1" applyAlignment="1">
      <alignment horizontal="left" vertical="center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23" fillId="0" borderId="29" xfId="0" applyFont="1" applyFill="1" applyBorder="1" applyAlignment="1">
      <alignment horizontal="left" vertical="center"/>
    </xf>
    <xf numFmtId="0" fontId="3" fillId="0" borderId="29" xfId="0" applyFont="1" applyFill="1" applyBorder="1"/>
    <xf numFmtId="0" fontId="3" fillId="0" borderId="0" xfId="0" applyFont="1" applyFill="1" applyBorder="1"/>
    <xf numFmtId="0" fontId="12" fillId="0" borderId="1" xfId="0" applyFont="1" applyFill="1" applyBorder="1" applyAlignment="1">
      <alignment horizontal="left" vertical="center" indent="2"/>
    </xf>
    <xf numFmtId="0" fontId="8" fillId="0" borderId="0" xfId="0" applyFont="1" applyFill="1"/>
    <xf numFmtId="0" fontId="12" fillId="0" borderId="1" xfId="0" applyFont="1" applyFill="1" applyBorder="1" applyAlignment="1">
      <alignment horizontal="center"/>
    </xf>
    <xf numFmtId="0" fontId="23" fillId="0" borderId="19" xfId="1" quotePrefix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23" fillId="0" borderId="30" xfId="0" quotePrefix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23" fillId="0" borderId="29" xfId="0" applyFont="1" applyFill="1" applyBorder="1" applyAlignment="1">
      <alignment horizontal="left"/>
    </xf>
    <xf numFmtId="0" fontId="12" fillId="0" borderId="29" xfId="0" applyFont="1" applyFill="1" applyBorder="1"/>
    <xf numFmtId="0" fontId="23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 vertical="center" wrapText="1"/>
    </xf>
    <xf numFmtId="0" fontId="23" fillId="0" borderId="32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12" fillId="0" borderId="33" xfId="0" applyFont="1" applyFill="1" applyBorder="1" applyAlignment="1" applyProtection="1">
      <alignment horizontal="center" vertical="center"/>
      <protection locked="0" hidden="1"/>
    </xf>
    <xf numFmtId="0" fontId="12" fillId="0" borderId="33" xfId="0" applyFont="1" applyFill="1" applyBorder="1"/>
    <xf numFmtId="0" fontId="12" fillId="0" borderId="24" xfId="0" applyFont="1" applyFill="1" applyBorder="1" applyAlignment="1" applyProtection="1">
      <alignment horizontal="center" vertical="center"/>
      <protection locked="0" hidden="1"/>
    </xf>
    <xf numFmtId="0" fontId="26" fillId="0" borderId="0" xfId="0" applyFont="1" applyFill="1" applyBorder="1"/>
    <xf numFmtId="0" fontId="28" fillId="0" borderId="34" xfId="0" applyFont="1" applyFill="1" applyBorder="1" applyAlignment="1">
      <alignment horizontal="center"/>
    </xf>
    <xf numFmtId="0" fontId="29" fillId="0" borderId="35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/>
    </xf>
    <xf numFmtId="0" fontId="28" fillId="0" borderId="37" xfId="0" applyFont="1" applyFill="1" applyBorder="1" applyAlignment="1">
      <alignment horizontal="center"/>
    </xf>
    <xf numFmtId="0" fontId="28" fillId="0" borderId="35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/>
    <xf numFmtId="0" fontId="23" fillId="0" borderId="38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12" fillId="0" borderId="38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9" fillId="0" borderId="44" xfId="0" applyFont="1" applyFill="1" applyBorder="1" applyAlignment="1">
      <alignment horizontal="left"/>
    </xf>
    <xf numFmtId="0" fontId="19" fillId="0" borderId="44" xfId="0" applyFont="1" applyFill="1" applyBorder="1"/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2" fillId="5" borderId="20" xfId="0" applyFont="1" applyFill="1" applyBorder="1" applyAlignment="1">
      <alignment horizontal="left" vertical="center" wrapText="1"/>
    </xf>
    <xf numFmtId="0" fontId="12" fillId="5" borderId="22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 indent="2"/>
    </xf>
    <xf numFmtId="0" fontId="12" fillId="5" borderId="1" xfId="0" applyFont="1" applyFill="1" applyBorder="1" applyAlignment="1" applyProtection="1">
      <alignment horizontal="center" vertical="center"/>
      <protection locked="0" hidden="1"/>
    </xf>
    <xf numFmtId="0" fontId="12" fillId="5" borderId="1" xfId="0" applyFont="1" applyFill="1" applyBorder="1" applyAlignment="1">
      <alignment horizontal="center"/>
    </xf>
    <xf numFmtId="0" fontId="12" fillId="5" borderId="45" xfId="0" applyFont="1" applyFill="1" applyBorder="1" applyAlignment="1" applyProtection="1">
      <alignment horizontal="center" vertical="center"/>
      <protection locked="0"/>
    </xf>
    <xf numFmtId="0" fontId="12" fillId="5" borderId="13" xfId="0" applyFont="1" applyFill="1" applyBorder="1" applyAlignment="1" applyProtection="1">
      <alignment horizontal="center" vertical="center"/>
      <protection locked="0" hidden="1"/>
    </xf>
    <xf numFmtId="0" fontId="12" fillId="5" borderId="24" xfId="0" applyFont="1" applyFill="1" applyBorder="1" applyAlignment="1" applyProtection="1">
      <alignment horizontal="center" vertical="center"/>
      <protection locked="0" hidden="1"/>
    </xf>
    <xf numFmtId="0" fontId="12" fillId="0" borderId="47" xfId="0" applyFont="1" applyFill="1" applyBorder="1" applyAlignment="1" applyProtection="1">
      <alignment horizontal="center" vertical="center"/>
      <protection locked="0"/>
    </xf>
    <xf numFmtId="0" fontId="24" fillId="0" borderId="47" xfId="0" applyFont="1" applyFill="1" applyBorder="1" applyAlignment="1" applyProtection="1">
      <alignment horizontal="center" vertical="center"/>
      <protection locked="0"/>
    </xf>
    <xf numFmtId="0" fontId="12" fillId="0" borderId="48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left" vertical="center"/>
    </xf>
    <xf numFmtId="0" fontId="23" fillId="6" borderId="18" xfId="0" applyFont="1" applyFill="1" applyBorder="1" applyAlignment="1">
      <alignment horizontal="center" vertical="center"/>
    </xf>
    <xf numFmtId="0" fontId="12" fillId="0" borderId="32" xfId="0" applyFont="1" applyFill="1" applyBorder="1"/>
    <xf numFmtId="0" fontId="23" fillId="0" borderId="49" xfId="1" applyNumberFormat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justify" vertical="center" wrapText="1"/>
    </xf>
    <xf numFmtId="0" fontId="23" fillId="6" borderId="21" xfId="1" applyNumberFormat="1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left" vertical="center" wrapText="1"/>
    </xf>
    <xf numFmtId="2" fontId="23" fillId="6" borderId="21" xfId="1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2" fontId="23" fillId="6" borderId="21" xfId="1" quotePrefix="1" applyNumberFormat="1" applyFont="1" applyFill="1" applyBorder="1" applyAlignment="1">
      <alignment horizontal="center" vertical="center"/>
    </xf>
    <xf numFmtId="0" fontId="23" fillId="6" borderId="21" xfId="1" quotePrefix="1" applyNumberFormat="1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justify" vertical="center" wrapText="1"/>
    </xf>
    <xf numFmtId="0" fontId="12" fillId="6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/>
    </xf>
    <xf numFmtId="0" fontId="32" fillId="0" borderId="18" xfId="0" applyFont="1" applyFill="1" applyBorder="1" applyAlignment="1" applyProtection="1">
      <alignment horizontal="center" vertical="center"/>
      <protection locked="0" hidden="1"/>
    </xf>
    <xf numFmtId="0" fontId="32" fillId="0" borderId="18" xfId="0" applyFont="1" applyFill="1" applyBorder="1" applyAlignment="1" applyProtection="1">
      <alignment horizontal="center" vertical="center" wrapText="1"/>
      <protection locked="0" hidden="1"/>
    </xf>
    <xf numFmtId="0" fontId="11" fillId="0" borderId="18" xfId="0" applyFont="1" applyFill="1" applyBorder="1" applyAlignment="1" applyProtection="1">
      <alignment horizontal="center" vertical="center" wrapText="1"/>
      <protection locked="0" hidden="1"/>
    </xf>
    <xf numFmtId="0" fontId="12" fillId="5" borderId="26" xfId="0" applyFont="1" applyFill="1" applyBorder="1" applyAlignment="1" applyProtection="1">
      <alignment horizontal="center" vertical="center"/>
      <protection locked="0"/>
    </xf>
    <xf numFmtId="0" fontId="12" fillId="0" borderId="51" xfId="0" applyFont="1" applyFill="1" applyBorder="1" applyAlignment="1" applyProtection="1">
      <alignment horizontal="center" vertical="center"/>
      <protection locked="0"/>
    </xf>
    <xf numFmtId="0" fontId="12" fillId="0" borderId="51" xfId="0" applyFont="1" applyFill="1" applyBorder="1" applyAlignment="1" applyProtection="1">
      <alignment horizontal="center" vertical="center"/>
      <protection locked="0" hidden="1"/>
    </xf>
    <xf numFmtId="0" fontId="12" fillId="0" borderId="52" xfId="0" applyFont="1" applyFill="1" applyBorder="1" applyAlignment="1" applyProtection="1">
      <alignment horizontal="center" vertical="center"/>
      <protection locked="0" hidden="1"/>
    </xf>
    <xf numFmtId="0" fontId="12" fillId="0" borderId="51" xfId="0" applyFont="1" applyFill="1" applyBorder="1"/>
    <xf numFmtId="0" fontId="12" fillId="0" borderId="53" xfId="0" applyFont="1" applyFill="1" applyBorder="1" applyAlignment="1">
      <alignment horizontal="justify" vertical="center" wrapText="1"/>
    </xf>
    <xf numFmtId="0" fontId="12" fillId="0" borderId="46" xfId="0" applyFont="1" applyFill="1" applyBorder="1" applyAlignment="1" applyProtection="1">
      <alignment horizontal="center" vertical="center"/>
      <protection locked="0"/>
    </xf>
    <xf numFmtId="0" fontId="12" fillId="0" borderId="54" xfId="0" applyFont="1" applyFill="1" applyBorder="1" applyAlignment="1" applyProtection="1">
      <alignment horizontal="center" vertical="center"/>
      <protection locked="0"/>
    </xf>
    <xf numFmtId="0" fontId="12" fillId="0" borderId="55" xfId="0" applyFont="1" applyFill="1" applyBorder="1" applyAlignment="1">
      <alignment horizontal="center" vertical="center"/>
    </xf>
    <xf numFmtId="0" fontId="23" fillId="0" borderId="23" xfId="1" quotePrefix="1" applyNumberFormat="1" applyFont="1" applyFill="1" applyBorder="1" applyAlignment="1">
      <alignment horizontal="center" vertical="center"/>
    </xf>
    <xf numFmtId="0" fontId="12" fillId="0" borderId="18" xfId="0" applyFont="1" applyFill="1" applyBorder="1"/>
    <xf numFmtId="0" fontId="23" fillId="0" borderId="56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2" fontId="23" fillId="6" borderId="23" xfId="1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left" vertical="center" indent="2"/>
    </xf>
    <xf numFmtId="0" fontId="12" fillId="2" borderId="51" xfId="0" applyFont="1" applyFill="1" applyBorder="1" applyAlignment="1">
      <alignment horizontal="center" vertical="center"/>
    </xf>
    <xf numFmtId="0" fontId="23" fillId="6" borderId="23" xfId="1" quotePrefix="1" applyNumberFormat="1" applyFont="1" applyFill="1" applyBorder="1" applyAlignment="1">
      <alignment horizontal="center" vertical="center"/>
    </xf>
    <xf numFmtId="0" fontId="12" fillId="5" borderId="13" xfId="0" applyFont="1" applyFill="1" applyBorder="1" applyAlignment="1" applyProtection="1">
      <alignment horizontal="center" vertical="center"/>
      <protection locked="0"/>
    </xf>
    <xf numFmtId="0" fontId="12" fillId="5" borderId="13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left" vertical="center" indent="2"/>
    </xf>
    <xf numFmtId="0" fontId="23" fillId="0" borderId="33" xfId="0" applyFont="1" applyFill="1" applyBorder="1" applyAlignment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12" fillId="0" borderId="5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0" fontId="12" fillId="5" borderId="16" xfId="0" applyFont="1" applyFill="1" applyBorder="1" applyAlignment="1" applyProtection="1">
      <alignment horizontal="center" vertical="center"/>
      <protection locked="0"/>
    </xf>
    <xf numFmtId="0" fontId="12" fillId="5" borderId="39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left" vertical="center"/>
      <protection locked="0"/>
    </xf>
    <xf numFmtId="0" fontId="23" fillId="0" borderId="16" xfId="0" applyFont="1" applyFill="1" applyBorder="1" applyAlignment="1" applyProtection="1">
      <alignment horizontal="left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12" fillId="0" borderId="39" xfId="0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12" fillId="0" borderId="52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55" xfId="0" applyFont="1" applyFill="1" applyBorder="1" applyAlignment="1" applyProtection="1">
      <alignment horizontal="center" vertical="center"/>
      <protection locked="0" hidden="1"/>
    </xf>
    <xf numFmtId="0" fontId="12" fillId="0" borderId="16" xfId="0" applyFont="1" applyFill="1" applyBorder="1" applyAlignment="1" applyProtection="1">
      <alignment horizontal="center" vertical="center"/>
      <protection locked="0" hidden="1"/>
    </xf>
    <xf numFmtId="0" fontId="12" fillId="0" borderId="39" xfId="0" applyFont="1" applyFill="1" applyBorder="1" applyAlignment="1" applyProtection="1">
      <alignment horizontal="center" vertical="center"/>
      <protection locked="0" hidden="1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left" vertical="center"/>
      <protection locked="0"/>
    </xf>
    <xf numFmtId="0" fontId="23" fillId="0" borderId="11" xfId="0" applyFont="1" applyFill="1" applyBorder="1" applyAlignment="1" applyProtection="1">
      <alignment horizontal="left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6" xfId="0" applyFont="1" applyFill="1" applyBorder="1" applyAlignment="1">
      <alignment horizontal="center" vertical="center"/>
    </xf>
    <xf numFmtId="0" fontId="12" fillId="5" borderId="39" xfId="0" applyFont="1" applyFill="1" applyBorder="1" applyAlignment="1">
      <alignment horizontal="center" vertical="center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Border="1" applyAlignment="1">
      <alignment vertical="center"/>
    </xf>
    <xf numFmtId="0" fontId="30" fillId="3" borderId="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" fillId="0" borderId="58" xfId="0" applyFont="1" applyFill="1" applyBorder="1"/>
    <xf numFmtId="0" fontId="3" fillId="0" borderId="44" xfId="0" applyFont="1" applyFill="1" applyBorder="1"/>
    <xf numFmtId="0" fontId="19" fillId="6" borderId="59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left" vertical="center" wrapText="1"/>
    </xf>
    <xf numFmtId="0" fontId="19" fillId="0" borderId="60" xfId="0" applyFont="1" applyFill="1" applyBorder="1" applyAlignment="1">
      <alignment horizontal="left" vertical="center"/>
    </xf>
    <xf numFmtId="0" fontId="19" fillId="0" borderId="61" xfId="0" applyFont="1" applyFill="1" applyBorder="1" applyAlignment="1">
      <alignment horizontal="left" vertical="center" wrapText="1"/>
    </xf>
    <xf numFmtId="0" fontId="23" fillId="0" borderId="44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23" fillId="0" borderId="44" xfId="0" quotePrefix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justify" vertical="justify"/>
    </xf>
    <xf numFmtId="0" fontId="12" fillId="0" borderId="44" xfId="0" quotePrefix="1" applyFont="1" applyFill="1" applyBorder="1" applyAlignment="1">
      <alignment horizontal="right"/>
    </xf>
    <xf numFmtId="0" fontId="3" fillId="0" borderId="32" xfId="0" applyFont="1" applyFill="1" applyBorder="1"/>
    <xf numFmtId="0" fontId="19" fillId="5" borderId="32" xfId="0" applyFont="1" applyFill="1" applyBorder="1" applyAlignment="1">
      <alignment horizontal="center" vertical="center" wrapText="1"/>
    </xf>
    <xf numFmtId="0" fontId="12" fillId="0" borderId="44" xfId="1" quotePrefix="1" applyNumberFormat="1" applyFont="1" applyFill="1" applyBorder="1" applyAlignment="1">
      <alignment horizontal="right" vertical="center"/>
    </xf>
    <xf numFmtId="0" fontId="23" fillId="0" borderId="44" xfId="0" applyFont="1" applyFill="1" applyBorder="1"/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6" fillId="0" borderId="44" xfId="0" applyFont="1" applyFill="1" applyBorder="1"/>
    <xf numFmtId="0" fontId="26" fillId="0" borderId="0" xfId="0" applyFont="1" applyFill="1" applyBorder="1" applyAlignment="1">
      <alignment horizontal="center"/>
    </xf>
    <xf numFmtId="0" fontId="26" fillId="0" borderId="32" xfId="0" applyFont="1" applyFill="1" applyBorder="1"/>
    <xf numFmtId="0" fontId="12" fillId="0" borderId="44" xfId="0" applyFont="1" applyFill="1" applyBorder="1"/>
    <xf numFmtId="0" fontId="19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44" xfId="0" applyFont="1" applyFill="1" applyBorder="1"/>
    <xf numFmtId="0" fontId="10" fillId="0" borderId="62" xfId="0" applyFont="1" applyFill="1" applyBorder="1"/>
    <xf numFmtId="0" fontId="10" fillId="0" borderId="27" xfId="0" applyFont="1" applyFill="1" applyBorder="1"/>
    <xf numFmtId="0" fontId="10" fillId="0" borderId="27" xfId="0" applyFont="1" applyFill="1" applyBorder="1" applyAlignment="1">
      <alignment horizontal="center"/>
    </xf>
    <xf numFmtId="0" fontId="10" fillId="0" borderId="63" xfId="0" applyFont="1" applyFill="1" applyBorder="1"/>
    <xf numFmtId="0" fontId="12" fillId="5" borderId="38" xfId="0" applyFont="1" applyFill="1" applyBorder="1" applyAlignment="1" applyProtection="1">
      <alignment horizontal="center" vertical="center"/>
      <protection locked="0"/>
    </xf>
    <xf numFmtId="0" fontId="12" fillId="5" borderId="33" xfId="0" applyFont="1" applyFill="1" applyBorder="1" applyAlignment="1" applyProtection="1">
      <alignment horizontal="center" vertical="center"/>
      <protection locked="0"/>
    </xf>
    <xf numFmtId="0" fontId="12" fillId="5" borderId="64" xfId="0" applyFont="1" applyFill="1" applyBorder="1" applyAlignment="1" applyProtection="1">
      <alignment horizontal="center" vertical="center"/>
      <protection locked="0"/>
    </xf>
    <xf numFmtId="0" fontId="30" fillId="5" borderId="0" xfId="0" applyFont="1" applyFill="1" applyBorder="1" applyAlignment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  <protection locked="0" hidden="1"/>
    </xf>
    <xf numFmtId="0" fontId="12" fillId="6" borderId="1" xfId="0" applyFont="1" applyFill="1" applyBorder="1" applyAlignment="1" applyProtection="1">
      <alignment horizontal="center" vertical="center"/>
      <protection locked="0" hidden="1"/>
    </xf>
    <xf numFmtId="0" fontId="12" fillId="6" borderId="11" xfId="0" applyFont="1" applyFill="1" applyBorder="1" applyAlignment="1" applyProtection="1">
      <alignment horizontal="center" vertical="center"/>
      <protection locked="0" hidden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1" fontId="19" fillId="0" borderId="0" xfId="0" applyNumberFormat="1" applyFont="1" applyFill="1" applyBorder="1" applyAlignment="1">
      <alignment horizontal="left"/>
    </xf>
    <xf numFmtId="0" fontId="23" fillId="5" borderId="21" xfId="1" applyNumberFormat="1" applyFont="1" applyFill="1" applyBorder="1" applyAlignment="1">
      <alignment horizontal="center" vertical="center"/>
    </xf>
    <xf numFmtId="0" fontId="12" fillId="5" borderId="16" xfId="0" applyFont="1" applyFill="1" applyBorder="1" applyAlignment="1" applyProtection="1">
      <alignment horizontal="center" vertical="center"/>
      <protection locked="0" hidden="1"/>
    </xf>
    <xf numFmtId="0" fontId="12" fillId="5" borderId="11" xfId="0" applyFont="1" applyFill="1" applyBorder="1" applyAlignment="1" applyProtection="1">
      <alignment horizontal="center" vertical="center"/>
      <protection locked="0" hidden="1"/>
    </xf>
    <xf numFmtId="0" fontId="12" fillId="5" borderId="12" xfId="0" applyFont="1" applyFill="1" applyBorder="1" applyAlignment="1">
      <alignment horizontal="justify" vertical="center" wrapText="1"/>
    </xf>
    <xf numFmtId="0" fontId="23" fillId="5" borderId="15" xfId="0" applyFont="1" applyFill="1" applyBorder="1" applyAlignment="1" applyProtection="1">
      <alignment horizontal="center" vertical="center"/>
      <protection locked="0"/>
    </xf>
    <xf numFmtId="0" fontId="12" fillId="5" borderId="28" xfId="0" applyFont="1" applyFill="1" applyBorder="1" applyAlignment="1" applyProtection="1">
      <alignment horizontal="center" vertical="center"/>
      <protection locked="0"/>
    </xf>
    <xf numFmtId="2" fontId="23" fillId="5" borderId="21" xfId="1" applyNumberFormat="1" applyFont="1" applyFill="1" applyBorder="1" applyAlignment="1">
      <alignment horizontal="center" vertical="center"/>
    </xf>
    <xf numFmtId="0" fontId="23" fillId="5" borderId="45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left" vertical="center"/>
      <protection locked="0"/>
    </xf>
    <xf numFmtId="0" fontId="12" fillId="5" borderId="16" xfId="0" applyFont="1" applyFill="1" applyBorder="1" applyAlignment="1" applyProtection="1">
      <alignment horizontal="left" vertical="center"/>
      <protection locked="0"/>
    </xf>
    <xf numFmtId="0" fontId="12" fillId="5" borderId="1" xfId="0" applyFont="1" applyFill="1" applyBorder="1" applyAlignment="1" applyProtection="1">
      <alignment horizontal="left" vertical="center"/>
      <protection locked="0"/>
    </xf>
    <xf numFmtId="0" fontId="12" fillId="5" borderId="11" xfId="0" applyFont="1" applyFill="1" applyBorder="1" applyAlignment="1" applyProtection="1">
      <alignment horizontal="left" vertical="center"/>
      <protection locked="0"/>
    </xf>
    <xf numFmtId="0" fontId="12" fillId="5" borderId="45" xfId="0" applyFont="1" applyFill="1" applyBorder="1" applyAlignment="1" applyProtection="1">
      <alignment horizontal="left" vertical="center"/>
      <protection locked="0"/>
    </xf>
    <xf numFmtId="0" fontId="12" fillId="5" borderId="39" xfId="0" applyFont="1" applyFill="1" applyBorder="1" applyAlignment="1" applyProtection="1">
      <alignment horizontal="left" vertical="center"/>
      <protection locked="0"/>
    </xf>
    <xf numFmtId="0" fontId="12" fillId="5" borderId="13" xfId="0" applyFont="1" applyFill="1" applyBorder="1" applyAlignment="1" applyProtection="1">
      <alignment horizontal="left" vertical="center"/>
      <protection locked="0"/>
    </xf>
    <xf numFmtId="0" fontId="12" fillId="5" borderId="14" xfId="0" applyFont="1" applyFill="1" applyBorder="1" applyAlignment="1" applyProtection="1">
      <alignment horizontal="left" vertical="center"/>
      <protection locked="0"/>
    </xf>
    <xf numFmtId="0" fontId="12" fillId="5" borderId="55" xfId="0" applyFont="1" applyFill="1" applyBorder="1" applyAlignment="1" applyProtection="1">
      <alignment horizontal="center" vertical="center"/>
      <protection locked="0"/>
    </xf>
    <xf numFmtId="0" fontId="12" fillId="5" borderId="51" xfId="0" applyFont="1" applyFill="1" applyBorder="1" applyAlignment="1" applyProtection="1">
      <alignment horizontal="center" vertical="center"/>
      <protection locked="0"/>
    </xf>
    <xf numFmtId="0" fontId="12" fillId="5" borderId="52" xfId="0" applyFont="1" applyFill="1" applyBorder="1" applyAlignment="1" applyProtection="1">
      <alignment horizontal="center" vertical="center"/>
      <protection locked="0"/>
    </xf>
    <xf numFmtId="0" fontId="23" fillId="5" borderId="16" xfId="0" applyFont="1" applyFill="1" applyBorder="1" applyAlignment="1" applyProtection="1">
      <alignment horizontal="center" vertical="center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3" fillId="5" borderId="11" xfId="0" applyFont="1" applyFill="1" applyBorder="1" applyAlignment="1" applyProtection="1">
      <alignment horizontal="center" vertical="center"/>
      <protection locked="0"/>
    </xf>
    <xf numFmtId="0" fontId="23" fillId="5" borderId="19" xfId="1" applyNumberFormat="1" applyFont="1" applyFill="1" applyBorder="1" applyAlignment="1">
      <alignment horizontal="center" vertical="center"/>
    </xf>
    <xf numFmtId="0" fontId="23" fillId="5" borderId="21" xfId="1" quotePrefix="1" applyNumberFormat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left" vertical="center" wrapText="1"/>
    </xf>
    <xf numFmtId="0" fontId="12" fillId="6" borderId="15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6" borderId="28" xfId="0" applyFont="1" applyFill="1" applyBorder="1" applyAlignment="1">
      <alignment horizontal="left" vertical="center" wrapText="1"/>
    </xf>
    <xf numFmtId="0" fontId="12" fillId="0" borderId="49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6" borderId="23" xfId="0" applyFont="1" applyFill="1" applyBorder="1" applyAlignment="1">
      <alignment horizontal="left" vertical="center" wrapText="1"/>
    </xf>
    <xf numFmtId="0" fontId="12" fillId="5" borderId="26" xfId="0" applyFont="1" applyFill="1" applyBorder="1" applyAlignment="1">
      <alignment horizontal="left" vertical="center" wrapText="1"/>
    </xf>
    <xf numFmtId="0" fontId="12" fillId="5" borderId="46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28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7" fillId="5" borderId="15" xfId="0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7" fillId="0" borderId="45" xfId="0" applyFont="1" applyFill="1" applyBorder="1" applyAlignment="1">
      <alignment horizontal="center" vertical="center"/>
    </xf>
    <xf numFmtId="0" fontId="37" fillId="5" borderId="28" xfId="0" applyFont="1" applyFill="1" applyBorder="1" applyAlignment="1">
      <alignment horizontal="center" vertical="center"/>
    </xf>
    <xf numFmtId="0" fontId="37" fillId="5" borderId="26" xfId="0" applyFont="1" applyFill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/>
    </xf>
    <xf numFmtId="0" fontId="27" fillId="0" borderId="70" xfId="0" applyFont="1" applyFill="1" applyBorder="1" applyAlignment="1">
      <alignment horizontal="center"/>
    </xf>
    <xf numFmtId="0" fontId="27" fillId="0" borderId="66" xfId="0" applyFont="1" applyFill="1" applyBorder="1" applyAlignment="1">
      <alignment horizontal="center"/>
    </xf>
    <xf numFmtId="0" fontId="19" fillId="0" borderId="4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4" fontId="30" fillId="3" borderId="0" xfId="0" applyNumberFormat="1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30" fillId="3" borderId="67" xfId="0" applyFont="1" applyFill="1" applyBorder="1" applyAlignment="1">
      <alignment horizontal="center" vertical="center" wrapText="1"/>
    </xf>
    <xf numFmtId="0" fontId="30" fillId="3" borderId="68" xfId="0" applyFont="1" applyFill="1" applyBorder="1" applyAlignment="1">
      <alignment horizontal="center" vertical="center" wrapText="1"/>
    </xf>
    <xf numFmtId="0" fontId="30" fillId="3" borderId="69" xfId="0" applyFont="1" applyFill="1" applyBorder="1" applyAlignment="1">
      <alignment horizontal="center" vertical="center" wrapText="1"/>
    </xf>
    <xf numFmtId="0" fontId="30" fillId="3" borderId="68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19" fillId="0" borderId="44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19" fillId="0" borderId="18" xfId="0" applyFont="1" applyFill="1" applyBorder="1" applyAlignment="1" applyProtection="1">
      <alignment horizontal="center" vertical="center"/>
      <protection locked="0" hidden="1"/>
    </xf>
    <xf numFmtId="0" fontId="18" fillId="0" borderId="4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/>
    <xf numFmtId="0" fontId="18" fillId="0" borderId="0" xfId="0" applyFont="1" applyBorder="1" applyAlignment="1" applyProtection="1">
      <alignment horizontal="left"/>
      <protection locked="0"/>
    </xf>
    <xf numFmtId="0" fontId="18" fillId="0" borderId="71" xfId="0" applyFont="1" applyBorder="1" applyAlignment="1" applyProtection="1">
      <alignment horizontal="left"/>
      <protection locked="0"/>
    </xf>
  </cellXfs>
  <cellStyles count="5">
    <cellStyle name="Millares" xfId="1" builtinId="3"/>
    <cellStyle name="Millares_Tablero de Indicadores" xfId="2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66"/>
      <c:hPercent val="57"/>
      <c:rotY val="3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6562558412596446E-2"/>
          <c:y val="1.049871457388701E-2"/>
          <c:w val="0.91718819975906352"/>
          <c:h val="0.85826991641526307"/>
        </c:manualLayout>
      </c:layout>
      <c:bar3DChart>
        <c:barDir val="col"/>
        <c:grouping val="standard"/>
        <c:varyColors val="0"/>
        <c:ser>
          <c:idx val="0"/>
          <c:order val="0"/>
          <c:tx>
            <c:v>Acueducto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1626562159270798E-3"/>
                  <c:y val="-0.10362318148699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7893490880019834E-3"/>
                  <c:y val="-8.787510962616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2910395758893285E-3"/>
                  <c:y val="-8.787510962616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677276795890596E-3"/>
                  <c:y val="-0.10362318148699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694181674763491E-3"/>
                  <c:y val="-8.787510962616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3796111039551308E-2"/>
                  <c:y val="-8.525043098269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297965569433403E-2"/>
                  <c:y val="-8.525043098269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799656057320637E-2"/>
                  <c:y val="-8.0001073695753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8301346545207983E-2"/>
                  <c:y val="-8.525043098269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9802872991100579E-2"/>
                  <c:y val="-8.525043098269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1304727520982673E-2"/>
                  <c:y val="-8.525043098269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2.2806418008869907E-2"/>
                  <c:y val="-8.0001073695753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Indicadores!$D$23:$O$23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Indicadores!$D$24:$O$24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Alcanatrillado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5585229278869537E-3"/>
                  <c:y val="-0.136455752413419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0602134157742433E-3"/>
                  <c:y val="-0.139080431056891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3120631772811113E-3"/>
                  <c:y val="-0.11545832326564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063758433543684E-2"/>
                  <c:y val="-0.110208965978702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4404465372433591E-3"/>
                  <c:y val="-0.11545832326564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942137025130649E-2"/>
                  <c:y val="-0.110208965978702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443827513017994E-2"/>
                  <c:y val="-0.110208965978702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945518000905339E-2"/>
                  <c:y val="-0.11545832326564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322206104605014E-2"/>
                  <c:y val="-9.9710251404815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0073901360867587E-2"/>
                  <c:y val="-0.110208965978702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1575591848754933E-2"/>
                  <c:y val="-9.9710251404815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827277568266939E-2"/>
                  <c:y val="-9.9710251404815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Indicadores!$D$23:$O$23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Indicadores!$D$25:$O$25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Aseo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329551297653965E-3"/>
                  <c:y val="-0.125893646749881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2687405934474753E-3"/>
                  <c:y val="-0.131143004036824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329322734286E-2"/>
                  <c:y val="-0.125893646749881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1471191850344959E-3"/>
                  <c:y val="-0.131143004036824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461315633390848E-2"/>
                  <c:y val="-0.133767682680296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713001352902854E-2"/>
                  <c:y val="-0.131143004036824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214691840790199E-2"/>
                  <c:y val="-0.131143004036824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716382328677544E-2"/>
                  <c:y val="-0.131143004036824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721807281656489E-2"/>
                  <c:y val="-0.131143004036824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8719763304452124E-2"/>
                  <c:y val="-0.11539493217599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3346456176527138E-2"/>
                  <c:y val="-0.125893646749881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2.4848146664414372E-2"/>
                  <c:y val="-0.120644289462937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Indicadores!$D$23:$O$23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Indicadores!$D$26:$O$26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9467904"/>
        <c:axId val="109387776"/>
        <c:axId val="90686784"/>
      </c:bar3DChart>
      <c:catAx>
        <c:axId val="109467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38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8777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467904"/>
        <c:crosses val="autoZero"/>
        <c:crossBetween val="between"/>
      </c:valAx>
      <c:serAx>
        <c:axId val="90686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093877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812499999999997E-2"/>
          <c:y val="0.92126232252464502"/>
          <c:w val="0.43593782808398945"/>
          <c:h val="7.0866417288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36842105263164E-2"/>
          <c:y val="5.2493572869435054E-2"/>
          <c:w val="0.91118421052631582"/>
          <c:h val="0.85564523777179136"/>
        </c:manualLayout>
      </c:layout>
      <c:lineChart>
        <c:grouping val="standard"/>
        <c:varyColors val="0"/>
        <c:ser>
          <c:idx val="0"/>
          <c:order val="0"/>
          <c:tx>
            <c:v>Agua No Contabilizada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715292167426437E-2"/>
                  <c:y val="-6.0026125350638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05511811023623E-2"/>
                  <c:y val="-5.4776768063694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684590413040508E-2"/>
                  <c:y val="-6.5275482637582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53757425058711E-2"/>
                  <c:y val="-6.5275482637582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588099184970316E-2"/>
                  <c:y val="-6.0026125350638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506872496201154E-2"/>
                  <c:y val="-5.2152089420223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3715292167426451E-2"/>
                  <c:y val="-5.2152089420223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923539162867798E-2"/>
                  <c:y val="-5.4776768063694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2618800939356258E-2"/>
                  <c:y val="-5.2152089420223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1248100566376587E-2"/>
                  <c:y val="-4.6902732133279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1522309711286065E-2"/>
                  <c:y val="-4.6902732133279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2204033706313008E-2"/>
                  <c:y val="-4.6902732133279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Indicadores!$D$23:$O$23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Indicadores!$D$28:$O$28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Ef. recaudo Acueducto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491607956900123E-2"/>
                  <c:y val="3.7086984457816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4.1796346180411663E-2"/>
                  <c:y val="3.4462305814344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2.2335612653681367E-2"/>
                  <c:y val="1.3464876666570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Indicadores!$D$23:$O$23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Indicadores!$D$29:$O$29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Ef. recaudo Alcantarillado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2021342726896E-2"/>
                  <c:y val="1.3464876666570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3.1927925127780026E-2"/>
                  <c:y val="-3.6404017559392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2.2335612653681367E-2"/>
                  <c:y val="-2.3280624342033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Indicadores!$D$23:$O$23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Indicadores!$D$30:$O$30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Ef. recaudo Aseo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2021342726896E-2"/>
                  <c:y val="-2.5905302985505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2.7269823179997186E-2"/>
                  <c:y val="2.6588269883929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Indicadores!$D$23:$O$23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Indicadores!$D$31:$O$31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44608"/>
        <c:axId val="110246144"/>
      </c:lineChart>
      <c:catAx>
        <c:axId val="110244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24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24614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244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855263157894739E-2"/>
          <c:y val="0.83989721757221292"/>
          <c:w val="0.80921052631578949"/>
          <c:h val="0.152231246684715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35</xdr:row>
      <xdr:rowOff>114300</xdr:rowOff>
    </xdr:from>
    <xdr:to>
      <xdr:col>6</xdr:col>
      <xdr:colOff>561975</xdr:colOff>
      <xdr:row>58</xdr:row>
      <xdr:rowOff>19050</xdr:rowOff>
    </xdr:to>
    <xdr:graphicFrame macro="">
      <xdr:nvGraphicFramePr>
        <xdr:cNvPr id="23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35</xdr:row>
      <xdr:rowOff>114300</xdr:rowOff>
    </xdr:from>
    <xdr:to>
      <xdr:col>14</xdr:col>
      <xdr:colOff>523875</xdr:colOff>
      <xdr:row>58</xdr:row>
      <xdr:rowOff>19050</xdr:rowOff>
    </xdr:to>
    <xdr:graphicFrame macro="">
      <xdr:nvGraphicFramePr>
        <xdr:cNvPr id="23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230"/>
  <sheetViews>
    <sheetView showGridLines="0" tabSelected="1" zoomScale="55" zoomScaleNormal="55" zoomScaleSheetLayoutView="55" zoomScalePageLayoutView="90" workbookViewId="0">
      <selection activeCell="V28" sqref="V28"/>
    </sheetView>
  </sheetViews>
  <sheetFormatPr baseColWidth="10" defaultRowHeight="12.75" x14ac:dyDescent="0.2"/>
  <cols>
    <col min="1" max="1" width="15" style="70" customWidth="1"/>
    <col min="2" max="2" width="112.5703125" style="70" customWidth="1"/>
    <col min="3" max="3" width="8.28515625" style="105" bestFit="1" customWidth="1"/>
    <col min="4" max="4" width="6.7109375" style="70" customWidth="1"/>
    <col min="5" max="5" width="23.85546875" style="70" bestFit="1" customWidth="1"/>
    <col min="6" max="6" width="23.5703125" style="70" bestFit="1" customWidth="1"/>
    <col min="7" max="7" width="26.42578125" style="70" bestFit="1" customWidth="1"/>
    <col min="8" max="8" width="12.5703125" style="70" customWidth="1"/>
    <col min="9" max="9" width="9.85546875" style="70" hidden="1" customWidth="1"/>
    <col min="10" max="10" width="10.42578125" style="70" hidden="1" customWidth="1"/>
    <col min="11" max="11" width="9.5703125" style="70" hidden="1" customWidth="1"/>
    <col min="12" max="12" width="9.140625" style="70" hidden="1" customWidth="1"/>
    <col min="13" max="14" width="9.85546875" style="70" hidden="1" customWidth="1"/>
    <col min="15" max="15" width="9.5703125" style="70" hidden="1" customWidth="1"/>
    <col min="16" max="16" width="18.5703125" style="70" hidden="1" customWidth="1"/>
    <col min="17" max="17" width="17.140625" style="70" hidden="1" customWidth="1"/>
    <col min="18" max="18" width="18" style="70" hidden="1" customWidth="1"/>
    <col min="19" max="19" width="63.42578125" style="70" customWidth="1"/>
    <col min="20" max="20" width="11.42578125" style="70"/>
    <col min="21" max="21" width="12" style="70" customWidth="1"/>
    <col min="22" max="22" width="59.42578125" style="70" customWidth="1"/>
    <col min="23" max="23" width="3.42578125" style="70" customWidth="1"/>
    <col min="24" max="16384" width="11.42578125" style="70"/>
  </cols>
  <sheetData>
    <row r="1" spans="1:22" s="33" customFormat="1" ht="18.75" thickTop="1" x14ac:dyDescent="0.25">
      <c r="A1" s="217"/>
      <c r="B1" s="73"/>
      <c r="C1" s="99"/>
      <c r="D1" s="61"/>
      <c r="E1" s="61"/>
      <c r="F1" s="61"/>
      <c r="G1" s="61"/>
      <c r="H1" s="61"/>
      <c r="I1" s="61"/>
      <c r="J1" s="74"/>
      <c r="K1" s="74"/>
      <c r="L1" s="74"/>
      <c r="M1" s="74"/>
      <c r="N1" s="74"/>
      <c r="O1" s="74"/>
      <c r="P1" s="74"/>
      <c r="Q1" s="74"/>
      <c r="R1" s="61" t="s">
        <v>165</v>
      </c>
      <c r="S1" s="77"/>
    </row>
    <row r="2" spans="1:22" s="33" customFormat="1" ht="18.75" thickBot="1" x14ac:dyDescent="0.3">
      <c r="A2" s="132"/>
      <c r="B2" s="72"/>
      <c r="C2" s="100"/>
      <c r="D2" s="58"/>
      <c r="E2" s="58"/>
      <c r="F2" s="58"/>
      <c r="G2" s="58"/>
      <c r="H2" s="58"/>
      <c r="I2" s="58"/>
      <c r="J2" s="37"/>
      <c r="K2" s="37"/>
      <c r="L2" s="37"/>
      <c r="M2" s="37"/>
      <c r="N2" s="37"/>
      <c r="O2" s="37"/>
      <c r="P2" s="37"/>
      <c r="Q2" s="37"/>
      <c r="R2" s="58"/>
      <c r="S2" s="78"/>
    </row>
    <row r="3" spans="1:22" s="33" customFormat="1" ht="18.75" thickBot="1" x14ac:dyDescent="0.3">
      <c r="A3" s="218"/>
      <c r="B3" s="72"/>
      <c r="C3" s="100"/>
      <c r="D3" s="58"/>
      <c r="E3" s="58"/>
      <c r="F3" s="58"/>
      <c r="G3" s="58"/>
      <c r="H3" s="58"/>
      <c r="I3" s="58"/>
      <c r="J3" s="37"/>
      <c r="K3" s="37"/>
      <c r="L3" s="37"/>
      <c r="M3" s="37"/>
      <c r="N3" s="37"/>
      <c r="O3" s="37"/>
      <c r="P3" s="37"/>
      <c r="Q3" s="37"/>
      <c r="R3" s="58"/>
      <c r="S3" s="219" t="s">
        <v>203</v>
      </c>
    </row>
    <row r="4" spans="1:22" s="33" customFormat="1" ht="18" x14ac:dyDescent="0.25">
      <c r="A4" s="132" t="s">
        <v>220</v>
      </c>
      <c r="B4" s="252"/>
      <c r="C4" s="100"/>
      <c r="D4" s="58"/>
      <c r="E4" s="58"/>
      <c r="F4" s="58"/>
      <c r="G4" s="58"/>
      <c r="H4" s="58"/>
      <c r="I4" s="58"/>
      <c r="J4" s="37"/>
      <c r="K4" s="37"/>
      <c r="L4" s="37"/>
      <c r="M4" s="37"/>
      <c r="N4" s="37"/>
      <c r="O4" s="37"/>
      <c r="P4" s="37"/>
      <c r="Q4" s="37"/>
      <c r="R4" s="58"/>
      <c r="S4" s="220" t="s">
        <v>210</v>
      </c>
    </row>
    <row r="5" spans="1:22" s="33" customFormat="1" ht="18" x14ac:dyDescent="0.25">
      <c r="A5" s="132" t="s">
        <v>221</v>
      </c>
      <c r="B5" s="252"/>
      <c r="C5" s="100"/>
      <c r="D5" s="58"/>
      <c r="E5" s="58"/>
      <c r="F5" s="58"/>
      <c r="G5" s="58"/>
      <c r="H5" s="58"/>
      <c r="I5" s="58"/>
      <c r="J5" s="37"/>
      <c r="K5" s="37"/>
      <c r="L5" s="37"/>
      <c r="M5" s="37"/>
      <c r="N5" s="37"/>
      <c r="O5" s="37"/>
      <c r="P5" s="37"/>
      <c r="Q5" s="37"/>
      <c r="R5" s="58"/>
      <c r="S5" s="220" t="s">
        <v>204</v>
      </c>
    </row>
    <row r="6" spans="1:22" s="33" customFormat="1" ht="18" x14ac:dyDescent="0.25">
      <c r="A6" s="107" t="s">
        <v>222</v>
      </c>
      <c r="B6" s="253"/>
      <c r="C6" s="100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80" t="s">
        <v>159</v>
      </c>
      <c r="S6" s="221" t="s">
        <v>205</v>
      </c>
    </row>
    <row r="7" spans="1:22" s="33" customFormat="1" ht="18" x14ac:dyDescent="0.25">
      <c r="A7" s="321" t="s">
        <v>223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75"/>
      <c r="R7" s="58" t="s">
        <v>56</v>
      </c>
      <c r="S7" s="221" t="s">
        <v>206</v>
      </c>
    </row>
    <row r="8" spans="1:22" s="33" customFormat="1" ht="18" x14ac:dyDescent="0.25">
      <c r="A8" s="107" t="s">
        <v>224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5"/>
      <c r="R8" s="58"/>
      <c r="S8" s="221" t="s">
        <v>207</v>
      </c>
    </row>
    <row r="9" spans="1:22" s="33" customFormat="1" ht="18" x14ac:dyDescent="0.25">
      <c r="A9" s="108" t="s">
        <v>202</v>
      </c>
      <c r="B9" s="254"/>
      <c r="C9" s="101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220" t="s">
        <v>208</v>
      </c>
    </row>
    <row r="10" spans="1:22" s="33" customFormat="1" ht="18.75" thickBot="1" x14ac:dyDescent="0.3">
      <c r="A10" s="108"/>
      <c r="B10" s="76"/>
      <c r="C10" s="10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222" t="s">
        <v>209</v>
      </c>
    </row>
    <row r="11" spans="1:22" s="33" customFormat="1" ht="24" thickBot="1" x14ac:dyDescent="0.3">
      <c r="A11" s="324" t="s">
        <v>219</v>
      </c>
      <c r="B11" s="325"/>
      <c r="C11" s="325"/>
      <c r="D11" s="325"/>
      <c r="E11" s="131"/>
      <c r="F11" s="131"/>
      <c r="G11" s="131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134"/>
    </row>
    <row r="12" spans="1:22" s="33" customFormat="1" ht="25.5" customHeight="1" thickTop="1" thickBot="1" x14ac:dyDescent="0.25">
      <c r="A12" s="300" t="s">
        <v>200</v>
      </c>
      <c r="B12" s="301"/>
      <c r="C12" s="301"/>
      <c r="D12" s="301"/>
      <c r="E12" s="300" t="s">
        <v>66</v>
      </c>
      <c r="F12" s="301"/>
      <c r="G12" s="301"/>
      <c r="H12" s="327" t="s">
        <v>4</v>
      </c>
      <c r="I12" s="160"/>
      <c r="J12" s="160"/>
      <c r="K12" s="160"/>
      <c r="L12" s="160"/>
      <c r="M12" s="160"/>
      <c r="N12" s="160"/>
      <c r="O12" s="160"/>
      <c r="P12" s="301" t="s">
        <v>66</v>
      </c>
      <c r="Q12" s="301"/>
      <c r="R12" s="301"/>
      <c r="S12" s="326" t="s">
        <v>201</v>
      </c>
    </row>
    <row r="13" spans="1:22" s="33" customFormat="1" ht="43.5" customHeight="1" thickTop="1" thickBot="1" x14ac:dyDescent="0.25">
      <c r="A13" s="133" t="s">
        <v>1</v>
      </c>
      <c r="B13" s="161" t="s">
        <v>114</v>
      </c>
      <c r="C13" s="133" t="s">
        <v>2</v>
      </c>
      <c r="D13" s="133" t="s">
        <v>3</v>
      </c>
      <c r="E13" s="161" t="s">
        <v>63</v>
      </c>
      <c r="F13" s="161" t="s">
        <v>64</v>
      </c>
      <c r="G13" s="161" t="s">
        <v>65</v>
      </c>
      <c r="H13" s="327"/>
      <c r="I13" s="162" t="s">
        <v>5</v>
      </c>
      <c r="J13" s="163" t="s">
        <v>6</v>
      </c>
      <c r="K13" s="163" t="s">
        <v>7</v>
      </c>
      <c r="L13" s="162" t="s">
        <v>8</v>
      </c>
      <c r="M13" s="163" t="s">
        <v>9</v>
      </c>
      <c r="N13" s="163" t="s">
        <v>10</v>
      </c>
      <c r="O13" s="162" t="s">
        <v>11</v>
      </c>
      <c r="P13" s="164" t="s">
        <v>63</v>
      </c>
      <c r="Q13" s="164" t="s">
        <v>64</v>
      </c>
      <c r="R13" s="164" t="s">
        <v>65</v>
      </c>
      <c r="S13" s="299"/>
    </row>
    <row r="14" spans="1:22" s="38" customFormat="1" ht="72.75" thickTop="1" x14ac:dyDescent="0.25">
      <c r="A14" s="35">
        <v>1.1000000000000001</v>
      </c>
      <c r="B14" s="36" t="s">
        <v>226</v>
      </c>
      <c r="C14" s="165"/>
      <c r="D14" s="59"/>
      <c r="E14" s="189"/>
      <c r="F14" s="166"/>
      <c r="G14" s="199"/>
      <c r="H14" s="291">
        <f t="shared" ref="H14:H28" si="0">IF(C14=1,I14,IF(C14=2,J14,IF(C14=3,K14,IF(C14=4,L14,IF(C14=5,M14,IF(C14=6,N14,IF(C14=7,O14,0)))))))</f>
        <v>0</v>
      </c>
      <c r="I14" s="203">
        <v>20</v>
      </c>
      <c r="J14" s="167">
        <v>22</v>
      </c>
      <c r="K14" s="167">
        <v>22</v>
      </c>
      <c r="L14" s="167">
        <v>20</v>
      </c>
      <c r="M14" s="167">
        <v>24</v>
      </c>
      <c r="N14" s="167">
        <v>25</v>
      </c>
      <c r="O14" s="168">
        <v>24</v>
      </c>
      <c r="P14" s="167"/>
      <c r="Q14" s="169"/>
      <c r="R14" s="74"/>
      <c r="S14" s="170" t="s">
        <v>288</v>
      </c>
      <c r="V14" s="110"/>
    </row>
    <row r="15" spans="1:22" s="38" customFormat="1" ht="36" x14ac:dyDescent="0.2">
      <c r="A15" s="139">
        <v>1.2</v>
      </c>
      <c r="B15" s="140" t="s">
        <v>143</v>
      </c>
      <c r="C15" s="102"/>
      <c r="D15" s="102"/>
      <c r="E15" s="190"/>
      <c r="F15" s="129"/>
      <c r="G15" s="200"/>
      <c r="H15" s="292">
        <f t="shared" si="0"/>
        <v>0</v>
      </c>
      <c r="I15" s="204">
        <v>20</v>
      </c>
      <c r="J15" s="23">
        <v>22</v>
      </c>
      <c r="K15" s="23">
        <v>22</v>
      </c>
      <c r="L15" s="23">
        <v>20</v>
      </c>
      <c r="M15" s="23">
        <v>24</v>
      </c>
      <c r="N15" s="23">
        <v>25</v>
      </c>
      <c r="O15" s="24">
        <v>24</v>
      </c>
      <c r="P15" s="23"/>
      <c r="Q15" s="23"/>
      <c r="R15" s="23"/>
      <c r="S15" s="138" t="s">
        <v>12</v>
      </c>
    </row>
    <row r="16" spans="1:22" s="38" customFormat="1" ht="54" x14ac:dyDescent="0.2">
      <c r="A16" s="39">
        <v>1.3</v>
      </c>
      <c r="B16" s="79" t="s">
        <v>283</v>
      </c>
      <c r="C16" s="102"/>
      <c r="D16" s="102"/>
      <c r="E16" s="190"/>
      <c r="F16" s="129"/>
      <c r="G16" s="200"/>
      <c r="H16" s="292">
        <f t="shared" si="0"/>
        <v>0</v>
      </c>
      <c r="I16" s="204">
        <v>20</v>
      </c>
      <c r="J16" s="23">
        <v>22</v>
      </c>
      <c r="K16" s="23">
        <v>22</v>
      </c>
      <c r="L16" s="23">
        <v>20</v>
      </c>
      <c r="M16" s="23">
        <v>24</v>
      </c>
      <c r="N16" s="23">
        <v>25</v>
      </c>
      <c r="O16" s="24">
        <v>24</v>
      </c>
      <c r="P16" s="23"/>
      <c r="Q16" s="23"/>
      <c r="R16" s="23"/>
      <c r="S16" s="25" t="s">
        <v>225</v>
      </c>
      <c r="V16" s="110"/>
    </row>
    <row r="17" spans="1:22" s="38" customFormat="1" ht="36" x14ac:dyDescent="0.2">
      <c r="A17" s="139">
        <v>1.4</v>
      </c>
      <c r="B17" s="140" t="s">
        <v>144</v>
      </c>
      <c r="C17" s="102"/>
      <c r="D17" s="102"/>
      <c r="E17" s="190"/>
      <c r="F17" s="129"/>
      <c r="G17" s="200"/>
      <c r="H17" s="292">
        <f t="shared" si="0"/>
        <v>0</v>
      </c>
      <c r="I17" s="204">
        <v>20</v>
      </c>
      <c r="J17" s="23">
        <v>22</v>
      </c>
      <c r="K17" s="23">
        <v>22</v>
      </c>
      <c r="L17" s="23">
        <v>20</v>
      </c>
      <c r="M17" s="23">
        <v>24</v>
      </c>
      <c r="N17" s="23">
        <v>25</v>
      </c>
      <c r="O17" s="24">
        <v>24</v>
      </c>
      <c r="P17" s="23"/>
      <c r="Q17" s="23"/>
      <c r="R17" s="23"/>
      <c r="S17" s="138" t="s">
        <v>13</v>
      </c>
    </row>
    <row r="18" spans="1:22" s="38" customFormat="1" ht="36" x14ac:dyDescent="0.2">
      <c r="A18" s="39">
        <v>1.5</v>
      </c>
      <c r="B18" s="40" t="s">
        <v>145</v>
      </c>
      <c r="C18" s="102"/>
      <c r="D18" s="102"/>
      <c r="E18" s="190"/>
      <c r="F18" s="129"/>
      <c r="G18" s="200"/>
      <c r="H18" s="292">
        <f t="shared" si="0"/>
        <v>0</v>
      </c>
      <c r="I18" s="204">
        <v>20</v>
      </c>
      <c r="J18" s="23">
        <v>22</v>
      </c>
      <c r="K18" s="23">
        <v>22</v>
      </c>
      <c r="L18" s="23">
        <v>20</v>
      </c>
      <c r="M18" s="23">
        <v>24</v>
      </c>
      <c r="N18" s="23">
        <v>25</v>
      </c>
      <c r="O18" s="24">
        <v>24</v>
      </c>
      <c r="P18" s="23"/>
      <c r="Q18" s="23"/>
      <c r="R18" s="23"/>
      <c r="S18" s="25" t="s">
        <v>57</v>
      </c>
    </row>
    <row r="19" spans="1:22" s="38" customFormat="1" ht="36" x14ac:dyDescent="0.2">
      <c r="A19" s="139">
        <v>1.6</v>
      </c>
      <c r="B19" s="140" t="s">
        <v>146</v>
      </c>
      <c r="C19" s="102"/>
      <c r="D19" s="109"/>
      <c r="E19" s="198"/>
      <c r="F19" s="130"/>
      <c r="G19" s="201"/>
      <c r="H19" s="292">
        <f t="shared" si="0"/>
        <v>0</v>
      </c>
      <c r="I19" s="204">
        <v>20</v>
      </c>
      <c r="J19" s="23">
        <v>22</v>
      </c>
      <c r="K19" s="23">
        <v>22</v>
      </c>
      <c r="L19" s="23">
        <v>20</v>
      </c>
      <c r="M19" s="23">
        <v>24</v>
      </c>
      <c r="N19" s="23">
        <v>25</v>
      </c>
      <c r="O19" s="24">
        <v>24</v>
      </c>
      <c r="P19" s="23"/>
      <c r="Q19" s="23"/>
      <c r="R19" s="23"/>
      <c r="S19" s="138" t="s">
        <v>58</v>
      </c>
    </row>
    <row r="20" spans="1:22" s="38" customFormat="1" ht="36" x14ac:dyDescent="0.2">
      <c r="A20" s="39">
        <v>1.7</v>
      </c>
      <c r="B20" s="40" t="s">
        <v>147</v>
      </c>
      <c r="C20" s="102"/>
      <c r="D20" s="102"/>
      <c r="E20" s="190"/>
      <c r="F20" s="129"/>
      <c r="G20" s="200"/>
      <c r="H20" s="292">
        <f t="shared" si="0"/>
        <v>0</v>
      </c>
      <c r="I20" s="204">
        <v>20</v>
      </c>
      <c r="J20" s="23">
        <v>22</v>
      </c>
      <c r="K20" s="23">
        <v>22</v>
      </c>
      <c r="L20" s="23">
        <v>20</v>
      </c>
      <c r="M20" s="23">
        <v>24</v>
      </c>
      <c r="N20" s="23">
        <v>25</v>
      </c>
      <c r="O20" s="24">
        <v>24</v>
      </c>
      <c r="P20" s="23"/>
      <c r="Q20" s="23"/>
      <c r="R20" s="23"/>
      <c r="S20" s="25" t="s">
        <v>59</v>
      </c>
    </row>
    <row r="21" spans="1:22" s="38" customFormat="1" ht="36" x14ac:dyDescent="0.2">
      <c r="A21" s="139">
        <v>1.8</v>
      </c>
      <c r="B21" s="140" t="s">
        <v>148</v>
      </c>
      <c r="C21" s="102"/>
      <c r="D21" s="102"/>
      <c r="E21" s="190"/>
      <c r="F21" s="129"/>
      <c r="G21" s="200"/>
      <c r="H21" s="292">
        <f t="shared" si="0"/>
        <v>0</v>
      </c>
      <c r="I21" s="204">
        <v>20</v>
      </c>
      <c r="J21" s="23">
        <v>22</v>
      </c>
      <c r="K21" s="23">
        <v>22</v>
      </c>
      <c r="L21" s="23">
        <v>20</v>
      </c>
      <c r="M21" s="23">
        <v>22</v>
      </c>
      <c r="N21" s="23">
        <v>25</v>
      </c>
      <c r="O21" s="24">
        <v>22</v>
      </c>
      <c r="P21" s="23"/>
      <c r="Q21" s="23"/>
      <c r="R21" s="23"/>
      <c r="S21" s="138" t="s">
        <v>289</v>
      </c>
    </row>
    <row r="22" spans="1:22" s="38" customFormat="1" ht="36" x14ac:dyDescent="0.2">
      <c r="A22" s="39">
        <v>1.9</v>
      </c>
      <c r="B22" s="40" t="s">
        <v>284</v>
      </c>
      <c r="C22" s="102"/>
      <c r="D22" s="102"/>
      <c r="E22" s="190"/>
      <c r="F22" s="129"/>
      <c r="G22" s="200"/>
      <c r="H22" s="292">
        <f t="shared" si="0"/>
        <v>0</v>
      </c>
      <c r="I22" s="204">
        <v>20</v>
      </c>
      <c r="J22" s="23">
        <v>22</v>
      </c>
      <c r="K22" s="23">
        <v>22</v>
      </c>
      <c r="L22" s="23">
        <v>20</v>
      </c>
      <c r="M22" s="23">
        <v>22</v>
      </c>
      <c r="N22" s="23">
        <v>25</v>
      </c>
      <c r="O22" s="24">
        <v>22</v>
      </c>
      <c r="P22" s="23"/>
      <c r="Q22" s="23"/>
      <c r="R22" s="23"/>
      <c r="S22" s="25" t="s">
        <v>60</v>
      </c>
    </row>
    <row r="23" spans="1:22" s="38" customFormat="1" ht="54" x14ac:dyDescent="0.2">
      <c r="A23" s="141">
        <v>1.1000000000000001</v>
      </c>
      <c r="B23" s="140" t="s">
        <v>227</v>
      </c>
      <c r="C23" s="102"/>
      <c r="D23" s="102"/>
      <c r="E23" s="190"/>
      <c r="F23" s="129"/>
      <c r="G23" s="200"/>
      <c r="H23" s="292">
        <f t="shared" si="0"/>
        <v>0</v>
      </c>
      <c r="I23" s="204">
        <v>20</v>
      </c>
      <c r="J23" s="23">
        <v>21</v>
      </c>
      <c r="K23" s="23">
        <v>21</v>
      </c>
      <c r="L23" s="23">
        <v>20</v>
      </c>
      <c r="M23" s="23">
        <v>22</v>
      </c>
      <c r="N23" s="23">
        <v>25</v>
      </c>
      <c r="O23" s="24">
        <v>22</v>
      </c>
      <c r="P23" s="23"/>
      <c r="Q23" s="23"/>
      <c r="R23" s="23"/>
      <c r="S23" s="138" t="s">
        <v>228</v>
      </c>
      <c r="V23" s="110"/>
    </row>
    <row r="24" spans="1:22" s="38" customFormat="1" ht="36" x14ac:dyDescent="0.2">
      <c r="A24" s="255">
        <v>1.1100000000000001</v>
      </c>
      <c r="B24" s="115" t="s">
        <v>149</v>
      </c>
      <c r="C24" s="116"/>
      <c r="D24" s="116"/>
      <c r="E24" s="192"/>
      <c r="F24" s="154"/>
      <c r="G24" s="209"/>
      <c r="H24" s="293">
        <f t="shared" si="0"/>
        <v>0</v>
      </c>
      <c r="I24" s="256">
        <v>20</v>
      </c>
      <c r="J24" s="119">
        <v>21</v>
      </c>
      <c r="K24" s="119">
        <v>21</v>
      </c>
      <c r="L24" s="119">
        <v>20</v>
      </c>
      <c r="M24" s="119"/>
      <c r="N24" s="119"/>
      <c r="O24" s="257"/>
      <c r="P24" s="119"/>
      <c r="Q24" s="119"/>
      <c r="R24" s="119"/>
      <c r="S24" s="258" t="s">
        <v>14</v>
      </c>
    </row>
    <row r="25" spans="1:22" s="38" customFormat="1" ht="36" x14ac:dyDescent="0.2">
      <c r="A25" s="139">
        <v>1.1200000000000001</v>
      </c>
      <c r="B25" s="140" t="s">
        <v>229</v>
      </c>
      <c r="C25" s="116"/>
      <c r="D25" s="116"/>
      <c r="E25" s="192"/>
      <c r="F25" s="154"/>
      <c r="G25" s="209"/>
      <c r="H25" s="293">
        <f t="shared" si="0"/>
        <v>0</v>
      </c>
      <c r="I25" s="249">
        <v>20</v>
      </c>
      <c r="J25" s="250">
        <v>20</v>
      </c>
      <c r="K25" s="250">
        <v>20</v>
      </c>
      <c r="L25" s="250">
        <v>20</v>
      </c>
      <c r="M25" s="250"/>
      <c r="N25" s="250"/>
      <c r="O25" s="251"/>
      <c r="P25" s="250"/>
      <c r="Q25" s="250"/>
      <c r="R25" s="250"/>
      <c r="S25" s="138" t="s">
        <v>290</v>
      </c>
    </row>
    <row r="26" spans="1:22" s="38" customFormat="1" ht="54" x14ac:dyDescent="0.2">
      <c r="A26" s="39">
        <v>1.1299999999999999</v>
      </c>
      <c r="B26" s="40" t="s">
        <v>150</v>
      </c>
      <c r="C26" s="102"/>
      <c r="D26" s="102"/>
      <c r="E26" s="190"/>
      <c r="F26" s="129"/>
      <c r="G26" s="200"/>
      <c r="H26" s="292">
        <f t="shared" si="0"/>
        <v>0</v>
      </c>
      <c r="I26" s="204">
        <v>20</v>
      </c>
      <c r="J26" s="23">
        <v>20</v>
      </c>
      <c r="K26" s="23">
        <v>20</v>
      </c>
      <c r="L26" s="23">
        <v>20</v>
      </c>
      <c r="M26" s="23">
        <v>22</v>
      </c>
      <c r="N26" s="23">
        <v>25</v>
      </c>
      <c r="O26" s="24">
        <v>22</v>
      </c>
      <c r="P26" s="23"/>
      <c r="Q26" s="23"/>
      <c r="R26" s="23"/>
      <c r="S26" s="25" t="s">
        <v>167</v>
      </c>
      <c r="V26" s="110"/>
    </row>
    <row r="27" spans="1:22" s="38" customFormat="1" ht="36" x14ac:dyDescent="0.2">
      <c r="A27" s="139">
        <v>1.1399999999999999</v>
      </c>
      <c r="B27" s="140" t="s">
        <v>285</v>
      </c>
      <c r="C27" s="102"/>
      <c r="D27" s="102"/>
      <c r="E27" s="190"/>
      <c r="F27" s="129"/>
      <c r="G27" s="200"/>
      <c r="H27" s="292">
        <f t="shared" si="0"/>
        <v>0</v>
      </c>
      <c r="I27" s="204">
        <v>20</v>
      </c>
      <c r="J27" s="23">
        <v>20</v>
      </c>
      <c r="K27" s="23">
        <v>20</v>
      </c>
      <c r="L27" s="23">
        <v>20</v>
      </c>
      <c r="M27" s="23">
        <v>22</v>
      </c>
      <c r="N27" s="23">
        <v>25</v>
      </c>
      <c r="O27" s="24">
        <v>22</v>
      </c>
      <c r="P27" s="23"/>
      <c r="Q27" s="23"/>
      <c r="R27" s="23"/>
      <c r="S27" s="138" t="s">
        <v>55</v>
      </c>
    </row>
    <row r="28" spans="1:22" s="46" customFormat="1" ht="36.75" thickBot="1" x14ac:dyDescent="0.25">
      <c r="A28" s="43">
        <v>1.1499999999999999</v>
      </c>
      <c r="B28" s="44" t="s">
        <v>70</v>
      </c>
      <c r="C28" s="103"/>
      <c r="D28" s="103"/>
      <c r="E28" s="197"/>
      <c r="F28" s="142"/>
      <c r="G28" s="202"/>
      <c r="H28" s="294">
        <f t="shared" si="0"/>
        <v>0</v>
      </c>
      <c r="I28" s="205">
        <v>20</v>
      </c>
      <c r="J28" s="26"/>
      <c r="K28" s="26"/>
      <c r="L28" s="26">
        <v>20</v>
      </c>
      <c r="M28" s="26">
        <v>22</v>
      </c>
      <c r="N28" s="26"/>
      <c r="O28" s="27">
        <v>22</v>
      </c>
      <c r="P28" s="26"/>
      <c r="Q28" s="26"/>
      <c r="R28" s="26"/>
      <c r="S28" s="45" t="s">
        <v>168</v>
      </c>
      <c r="V28" s="110"/>
    </row>
    <row r="29" spans="1:22" s="33" customFormat="1" ht="19.5" thickTop="1" thickBot="1" x14ac:dyDescent="0.3">
      <c r="A29" s="223"/>
      <c r="B29" s="34"/>
      <c r="C29" s="34"/>
      <c r="D29" s="34"/>
      <c r="E29" s="34"/>
      <c r="F29" s="34"/>
      <c r="G29" s="34"/>
      <c r="H29" s="295">
        <f>SUM(H14:H28)</f>
        <v>0</v>
      </c>
      <c r="I29" s="34">
        <f>SUM(I14:I28)</f>
        <v>300</v>
      </c>
      <c r="J29" s="34">
        <f t="shared" ref="J29:O29" si="1">SUM(J14:J28)</f>
        <v>300</v>
      </c>
      <c r="K29" s="34">
        <f t="shared" si="1"/>
        <v>300</v>
      </c>
      <c r="L29" s="34">
        <f t="shared" si="1"/>
        <v>300</v>
      </c>
      <c r="M29" s="34">
        <f t="shared" si="1"/>
        <v>300</v>
      </c>
      <c r="N29" s="34">
        <f t="shared" si="1"/>
        <v>300</v>
      </c>
      <c r="O29" s="34">
        <f t="shared" si="1"/>
        <v>300</v>
      </c>
      <c r="P29" s="34"/>
      <c r="Q29" s="34"/>
      <c r="R29" s="34"/>
      <c r="S29" s="134"/>
    </row>
    <row r="30" spans="1:22" s="33" customFormat="1" ht="18.75" thickTop="1" x14ac:dyDescent="0.25">
      <c r="A30" s="22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134"/>
    </row>
    <row r="31" spans="1:22" s="33" customFormat="1" ht="18" x14ac:dyDescent="0.25">
      <c r="A31" s="132" t="s">
        <v>211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134"/>
    </row>
    <row r="32" spans="1:22" s="33" customFormat="1" ht="18" x14ac:dyDescent="0.25">
      <c r="A32" s="13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134"/>
    </row>
    <row r="33" spans="1:19" s="33" customFormat="1" ht="18" x14ac:dyDescent="0.25">
      <c r="A33" s="132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134"/>
    </row>
    <row r="34" spans="1:19" s="33" customFormat="1" ht="18" x14ac:dyDescent="0.25">
      <c r="A34" s="132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34"/>
    </row>
    <row r="35" spans="1:19" s="33" customFormat="1" ht="18" x14ac:dyDescent="0.25">
      <c r="A35" s="305" t="s">
        <v>212</v>
      </c>
      <c r="B35" s="306"/>
      <c r="C35" s="306"/>
      <c r="D35" s="306"/>
      <c r="E35" s="306"/>
      <c r="F35" s="306"/>
      <c r="G35" s="306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134"/>
    </row>
    <row r="36" spans="1:19" s="33" customFormat="1" ht="18" x14ac:dyDescent="0.25">
      <c r="A36" s="305" t="s">
        <v>213</v>
      </c>
      <c r="B36" s="306"/>
      <c r="C36" s="306"/>
      <c r="D36" s="306"/>
      <c r="E36" s="306"/>
      <c r="F36" s="306"/>
      <c r="G36" s="306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134"/>
    </row>
    <row r="37" spans="1:19" s="33" customFormat="1" ht="18" x14ac:dyDescent="0.25">
      <c r="A37" s="224"/>
      <c r="B37" s="137"/>
      <c r="C37" s="137"/>
      <c r="D37" s="137"/>
      <c r="E37" s="137"/>
      <c r="F37" s="137"/>
      <c r="G37" s="137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134"/>
    </row>
    <row r="38" spans="1:19" s="33" customFormat="1" ht="18.75" thickBot="1" x14ac:dyDescent="0.3">
      <c r="A38" s="132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34"/>
    </row>
    <row r="39" spans="1:19" s="33" customFormat="1" ht="18.75" thickBot="1" x14ac:dyDescent="0.3">
      <c r="A39" s="218"/>
      <c r="B39" s="72"/>
      <c r="C39" s="100"/>
      <c r="D39" s="58"/>
      <c r="E39" s="58"/>
      <c r="F39" s="58"/>
      <c r="G39" s="58"/>
      <c r="H39" s="58"/>
      <c r="I39" s="58"/>
      <c r="J39" s="37"/>
      <c r="K39" s="37"/>
      <c r="L39" s="37"/>
      <c r="M39" s="37"/>
      <c r="N39" s="37"/>
      <c r="O39" s="37"/>
      <c r="P39" s="37"/>
      <c r="Q39" s="37"/>
      <c r="R39" s="58"/>
      <c r="S39" s="219" t="s">
        <v>203</v>
      </c>
    </row>
    <row r="40" spans="1:19" s="33" customFormat="1" ht="18" x14ac:dyDescent="0.25">
      <c r="A40" s="132" t="s">
        <v>220</v>
      </c>
      <c r="B40" s="252"/>
      <c r="C40" s="100"/>
      <c r="D40" s="58"/>
      <c r="E40" s="58"/>
      <c r="F40" s="58"/>
      <c r="G40" s="58"/>
      <c r="H40" s="58"/>
      <c r="I40" s="58"/>
      <c r="J40" s="37"/>
      <c r="K40" s="37"/>
      <c r="L40" s="37"/>
      <c r="M40" s="37"/>
      <c r="N40" s="37"/>
      <c r="O40" s="37"/>
      <c r="P40" s="37"/>
      <c r="Q40" s="37"/>
      <c r="R40" s="58"/>
      <c r="S40" s="220" t="s">
        <v>210</v>
      </c>
    </row>
    <row r="41" spans="1:19" s="33" customFormat="1" ht="18" x14ac:dyDescent="0.25">
      <c r="A41" s="132" t="s">
        <v>221</v>
      </c>
      <c r="B41" s="252"/>
      <c r="C41" s="100"/>
      <c r="D41" s="58"/>
      <c r="E41" s="58"/>
      <c r="F41" s="58"/>
      <c r="G41" s="58"/>
      <c r="H41" s="58"/>
      <c r="I41" s="58"/>
      <c r="J41" s="37"/>
      <c r="K41" s="37"/>
      <c r="L41" s="37"/>
      <c r="M41" s="37"/>
      <c r="N41" s="37"/>
      <c r="O41" s="37"/>
      <c r="P41" s="37"/>
      <c r="Q41" s="37"/>
      <c r="R41" s="58"/>
      <c r="S41" s="220" t="s">
        <v>204</v>
      </c>
    </row>
    <row r="42" spans="1:19" s="33" customFormat="1" ht="18" x14ac:dyDescent="0.25">
      <c r="A42" s="107" t="s">
        <v>222</v>
      </c>
      <c r="B42" s="253"/>
      <c r="C42" s="100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80" t="s">
        <v>159</v>
      </c>
      <c r="S42" s="221" t="s">
        <v>205</v>
      </c>
    </row>
    <row r="43" spans="1:19" s="33" customFormat="1" ht="18" x14ac:dyDescent="0.25">
      <c r="A43" s="321" t="s">
        <v>223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75"/>
      <c r="R43" s="58" t="s">
        <v>56</v>
      </c>
      <c r="S43" s="221" t="s">
        <v>206</v>
      </c>
    </row>
    <row r="44" spans="1:19" s="33" customFormat="1" ht="18" x14ac:dyDescent="0.25">
      <c r="A44" s="107" t="s">
        <v>224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5"/>
      <c r="R44" s="58"/>
      <c r="S44" s="221" t="s">
        <v>207</v>
      </c>
    </row>
    <row r="45" spans="1:19" s="33" customFormat="1" ht="18" x14ac:dyDescent="0.25">
      <c r="A45" s="108" t="s">
        <v>202</v>
      </c>
      <c r="B45" s="254"/>
      <c r="C45" s="101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220" t="s">
        <v>208</v>
      </c>
    </row>
    <row r="46" spans="1:19" s="33" customFormat="1" ht="18.75" thickBot="1" x14ac:dyDescent="0.3">
      <c r="A46" s="108"/>
      <c r="B46" s="76"/>
      <c r="C46" s="101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222" t="s">
        <v>209</v>
      </c>
    </row>
    <row r="47" spans="1:19" s="33" customFormat="1" ht="24" thickBot="1" x14ac:dyDescent="0.3">
      <c r="A47" s="324" t="s">
        <v>219</v>
      </c>
      <c r="B47" s="325"/>
      <c r="C47" s="325"/>
      <c r="D47" s="325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134"/>
    </row>
    <row r="48" spans="1:19" s="33" customFormat="1" ht="37.5" customHeight="1" thickTop="1" thickBot="1" x14ac:dyDescent="0.25">
      <c r="A48" s="300" t="s">
        <v>214</v>
      </c>
      <c r="B48" s="301"/>
      <c r="C48" s="301"/>
      <c r="D48" s="301"/>
      <c r="E48" s="300" t="s">
        <v>66</v>
      </c>
      <c r="F48" s="301"/>
      <c r="G48" s="301"/>
      <c r="H48" s="328" t="s">
        <v>4</v>
      </c>
      <c r="I48" s="160"/>
      <c r="J48" s="160"/>
      <c r="K48" s="160"/>
      <c r="L48" s="160"/>
      <c r="M48" s="160"/>
      <c r="N48" s="160"/>
      <c r="O48" s="160"/>
      <c r="P48" s="301" t="s">
        <v>66</v>
      </c>
      <c r="Q48" s="301"/>
      <c r="R48" s="301"/>
      <c r="S48" s="326" t="s">
        <v>201</v>
      </c>
    </row>
    <row r="49" spans="1:90" s="33" customFormat="1" ht="33" thickTop="1" thickBot="1" x14ac:dyDescent="0.25">
      <c r="A49" s="133" t="s">
        <v>1</v>
      </c>
      <c r="B49" s="161" t="s">
        <v>114</v>
      </c>
      <c r="C49" s="133" t="s">
        <v>2</v>
      </c>
      <c r="D49" s="133" t="s">
        <v>3</v>
      </c>
      <c r="E49" s="161" t="s">
        <v>63</v>
      </c>
      <c r="F49" s="161" t="s">
        <v>64</v>
      </c>
      <c r="G49" s="161" t="s">
        <v>65</v>
      </c>
      <c r="H49" s="328"/>
      <c r="I49" s="162" t="s">
        <v>5</v>
      </c>
      <c r="J49" s="163" t="s">
        <v>6</v>
      </c>
      <c r="K49" s="163" t="s">
        <v>7</v>
      </c>
      <c r="L49" s="162" t="s">
        <v>8</v>
      </c>
      <c r="M49" s="163" t="s">
        <v>9</v>
      </c>
      <c r="N49" s="163" t="s">
        <v>10</v>
      </c>
      <c r="O49" s="162" t="s">
        <v>11</v>
      </c>
      <c r="P49" s="164" t="s">
        <v>63</v>
      </c>
      <c r="Q49" s="164" t="s">
        <v>64</v>
      </c>
      <c r="R49" s="164" t="s">
        <v>65</v>
      </c>
      <c r="S49" s="299"/>
    </row>
    <row r="50" spans="1:90" s="48" customFormat="1" ht="36.75" thickTop="1" x14ac:dyDescent="0.25">
      <c r="A50" s="35">
        <v>2.1</v>
      </c>
      <c r="B50" s="36" t="s">
        <v>151</v>
      </c>
      <c r="C50" s="59"/>
      <c r="D50" s="59"/>
      <c r="E50" s="189"/>
      <c r="F50" s="172"/>
      <c r="G50" s="199"/>
      <c r="H50" s="291">
        <f t="shared" ref="H50:H64" si="2">IF(C50=1,I50,IF(C50=2,J50,IF(C50=3,K50,IF(C50=4,L50,IF(C50=5,M50,IF(C50=6,N50,IF(C50=7,O50,0)))))))</f>
        <v>0</v>
      </c>
      <c r="I50" s="173">
        <v>7</v>
      </c>
      <c r="J50" s="173">
        <v>7</v>
      </c>
      <c r="K50" s="173">
        <v>7</v>
      </c>
      <c r="L50" s="173">
        <v>7</v>
      </c>
      <c r="M50" s="173">
        <v>7</v>
      </c>
      <c r="N50" s="173">
        <v>7</v>
      </c>
      <c r="O50" s="173">
        <v>7</v>
      </c>
      <c r="P50" s="167"/>
      <c r="Q50" s="169"/>
      <c r="R50" s="74"/>
      <c r="S50" s="47" t="s">
        <v>169</v>
      </c>
      <c r="V50" s="111"/>
    </row>
    <row r="51" spans="1:90" s="48" customFormat="1" ht="18" x14ac:dyDescent="0.2">
      <c r="A51" s="139">
        <v>2.2000000000000002</v>
      </c>
      <c r="B51" s="140" t="s">
        <v>230</v>
      </c>
      <c r="C51" s="102"/>
      <c r="D51" s="102"/>
      <c r="E51" s="190"/>
      <c r="F51" s="124"/>
      <c r="G51" s="200"/>
      <c r="H51" s="292">
        <f t="shared" si="2"/>
        <v>0</v>
      </c>
      <c r="I51" s="29">
        <v>7</v>
      </c>
      <c r="J51" s="29">
        <v>7</v>
      </c>
      <c r="K51" s="29">
        <v>7</v>
      </c>
      <c r="L51" s="29">
        <v>7</v>
      </c>
      <c r="M51" s="29">
        <v>7</v>
      </c>
      <c r="N51" s="29">
        <v>7</v>
      </c>
      <c r="O51" s="29">
        <v>7</v>
      </c>
      <c r="P51" s="23"/>
      <c r="Q51" s="23"/>
      <c r="R51" s="23"/>
      <c r="S51" s="146" t="s">
        <v>16</v>
      </c>
    </row>
    <row r="52" spans="1:90" s="48" customFormat="1" ht="18" x14ac:dyDescent="0.2">
      <c r="A52" s="39">
        <v>2.2999999999999998</v>
      </c>
      <c r="B52" s="40" t="s">
        <v>152</v>
      </c>
      <c r="C52" s="102"/>
      <c r="D52" s="102"/>
      <c r="E52" s="190"/>
      <c r="F52" s="124"/>
      <c r="G52" s="200"/>
      <c r="H52" s="292">
        <f t="shared" si="2"/>
        <v>0</v>
      </c>
      <c r="I52" s="29">
        <v>7</v>
      </c>
      <c r="J52" s="29">
        <v>7</v>
      </c>
      <c r="K52" s="29">
        <v>7</v>
      </c>
      <c r="L52" s="29">
        <v>7</v>
      </c>
      <c r="M52" s="29">
        <v>7</v>
      </c>
      <c r="N52" s="29">
        <v>7</v>
      </c>
      <c r="O52" s="29">
        <v>7</v>
      </c>
      <c r="P52" s="23"/>
      <c r="Q52" s="23"/>
      <c r="R52" s="23"/>
      <c r="S52" s="28" t="s">
        <v>17</v>
      </c>
    </row>
    <row r="53" spans="1:90" s="48" customFormat="1" ht="18" x14ac:dyDescent="0.2">
      <c r="A53" s="139">
        <v>2.4</v>
      </c>
      <c r="B53" s="140" t="s">
        <v>153</v>
      </c>
      <c r="C53" s="102"/>
      <c r="D53" s="102"/>
      <c r="E53" s="190"/>
      <c r="F53" s="124"/>
      <c r="G53" s="200"/>
      <c r="H53" s="292">
        <f t="shared" si="2"/>
        <v>0</v>
      </c>
      <c r="I53" s="29">
        <v>7</v>
      </c>
      <c r="J53" s="29">
        <v>7</v>
      </c>
      <c r="K53" s="29">
        <v>7</v>
      </c>
      <c r="L53" s="29">
        <v>7</v>
      </c>
      <c r="M53" s="29">
        <v>7</v>
      </c>
      <c r="N53" s="29">
        <v>7</v>
      </c>
      <c r="O53" s="29">
        <v>7</v>
      </c>
      <c r="P53" s="23"/>
      <c r="Q53" s="23"/>
      <c r="R53" s="23"/>
      <c r="S53" s="146" t="s">
        <v>170</v>
      </c>
      <c r="V53" s="33"/>
    </row>
    <row r="54" spans="1:90" s="48" customFormat="1" ht="36" x14ac:dyDescent="0.2">
      <c r="A54" s="39">
        <v>2.5</v>
      </c>
      <c r="B54" s="40" t="s">
        <v>154</v>
      </c>
      <c r="C54" s="102"/>
      <c r="D54" s="102"/>
      <c r="E54" s="190"/>
      <c r="F54" s="124"/>
      <c r="G54" s="200"/>
      <c r="H54" s="292">
        <f t="shared" si="2"/>
        <v>0</v>
      </c>
      <c r="I54" s="29">
        <v>7</v>
      </c>
      <c r="J54" s="29">
        <v>7</v>
      </c>
      <c r="K54" s="29">
        <v>7</v>
      </c>
      <c r="L54" s="29">
        <v>7</v>
      </c>
      <c r="M54" s="29">
        <v>7</v>
      </c>
      <c r="N54" s="29">
        <v>7</v>
      </c>
      <c r="O54" s="29">
        <v>7</v>
      </c>
      <c r="P54" s="23"/>
      <c r="Q54" s="23"/>
      <c r="R54" s="23"/>
      <c r="S54" s="28" t="s">
        <v>170</v>
      </c>
      <c r="V54" s="33"/>
    </row>
    <row r="55" spans="1:90" s="48" customFormat="1" ht="36" x14ac:dyDescent="0.2">
      <c r="A55" s="139">
        <v>2.6</v>
      </c>
      <c r="B55" s="140" t="s">
        <v>155</v>
      </c>
      <c r="C55" s="102"/>
      <c r="D55" s="109"/>
      <c r="E55" s="198"/>
      <c r="F55" s="125"/>
      <c r="G55" s="201"/>
      <c r="H55" s="292">
        <f t="shared" si="2"/>
        <v>0</v>
      </c>
      <c r="I55" s="29">
        <v>7</v>
      </c>
      <c r="J55" s="29">
        <v>7</v>
      </c>
      <c r="K55" s="29">
        <v>7</v>
      </c>
      <c r="L55" s="29">
        <v>7</v>
      </c>
      <c r="M55" s="29">
        <v>7</v>
      </c>
      <c r="N55" s="29">
        <v>7</v>
      </c>
      <c r="O55" s="29">
        <v>7</v>
      </c>
      <c r="P55" s="23"/>
      <c r="Q55" s="23"/>
      <c r="R55" s="23"/>
      <c r="S55" s="146" t="s">
        <v>239</v>
      </c>
    </row>
    <row r="56" spans="1:90" s="48" customFormat="1" ht="36" x14ac:dyDescent="0.2">
      <c r="A56" s="39">
        <v>2.7</v>
      </c>
      <c r="B56" s="40" t="s">
        <v>231</v>
      </c>
      <c r="C56" s="102"/>
      <c r="D56" s="102"/>
      <c r="E56" s="190"/>
      <c r="F56" s="124"/>
      <c r="G56" s="200"/>
      <c r="H56" s="292">
        <f t="shared" si="2"/>
        <v>0</v>
      </c>
      <c r="I56" s="29">
        <v>7</v>
      </c>
      <c r="J56" s="29">
        <v>7</v>
      </c>
      <c r="K56" s="29">
        <v>7</v>
      </c>
      <c r="L56" s="29">
        <v>7</v>
      </c>
      <c r="M56" s="29">
        <v>7</v>
      </c>
      <c r="N56" s="29">
        <v>7</v>
      </c>
      <c r="O56" s="29">
        <v>7</v>
      </c>
      <c r="P56" s="23"/>
      <c r="Q56" s="23"/>
      <c r="R56" s="23"/>
      <c r="S56" s="28" t="s">
        <v>171</v>
      </c>
      <c r="V56" s="111"/>
    </row>
    <row r="57" spans="1:90" s="48" customFormat="1" ht="36" x14ac:dyDescent="0.2">
      <c r="A57" s="139">
        <v>2.8</v>
      </c>
      <c r="B57" s="140" t="s">
        <v>232</v>
      </c>
      <c r="C57" s="102"/>
      <c r="D57" s="102"/>
      <c r="E57" s="190"/>
      <c r="F57" s="124"/>
      <c r="G57" s="200"/>
      <c r="H57" s="292">
        <f t="shared" si="2"/>
        <v>0</v>
      </c>
      <c r="I57" s="29">
        <v>7</v>
      </c>
      <c r="J57" s="29">
        <v>7</v>
      </c>
      <c r="K57" s="29">
        <v>7</v>
      </c>
      <c r="L57" s="29">
        <v>7</v>
      </c>
      <c r="M57" s="29">
        <v>7</v>
      </c>
      <c r="N57" s="29">
        <v>7</v>
      </c>
      <c r="O57" s="29">
        <v>7</v>
      </c>
      <c r="P57" s="23"/>
      <c r="Q57" s="23"/>
      <c r="R57" s="23"/>
      <c r="S57" s="146" t="s">
        <v>18</v>
      </c>
    </row>
    <row r="58" spans="1:90" s="48" customFormat="1" ht="36" x14ac:dyDescent="0.2">
      <c r="A58" s="49">
        <v>2.9</v>
      </c>
      <c r="B58" s="40" t="s">
        <v>286</v>
      </c>
      <c r="C58" s="102"/>
      <c r="D58" s="102"/>
      <c r="E58" s="190"/>
      <c r="F58" s="124"/>
      <c r="G58" s="200"/>
      <c r="H58" s="292">
        <f t="shared" si="2"/>
        <v>0</v>
      </c>
      <c r="I58" s="29">
        <v>7</v>
      </c>
      <c r="J58" s="29">
        <v>7</v>
      </c>
      <c r="K58" s="29">
        <v>7</v>
      </c>
      <c r="L58" s="29">
        <v>7</v>
      </c>
      <c r="M58" s="29">
        <v>7</v>
      </c>
      <c r="N58" s="29">
        <v>7</v>
      </c>
      <c r="O58" s="29">
        <v>7</v>
      </c>
      <c r="P58" s="23"/>
      <c r="Q58" s="23"/>
      <c r="R58" s="23"/>
      <c r="S58" s="28" t="s">
        <v>19</v>
      </c>
    </row>
    <row r="59" spans="1:90" s="48" customFormat="1" ht="36" x14ac:dyDescent="0.2">
      <c r="A59" s="144">
        <v>2.1</v>
      </c>
      <c r="B59" s="140" t="s">
        <v>287</v>
      </c>
      <c r="C59" s="102"/>
      <c r="D59" s="102"/>
      <c r="E59" s="190"/>
      <c r="F59" s="124"/>
      <c r="G59" s="200"/>
      <c r="H59" s="292">
        <f t="shared" si="2"/>
        <v>0</v>
      </c>
      <c r="I59" s="29">
        <v>7</v>
      </c>
      <c r="J59" s="29">
        <v>7</v>
      </c>
      <c r="K59" s="29">
        <v>7</v>
      </c>
      <c r="L59" s="29">
        <v>7</v>
      </c>
      <c r="M59" s="29">
        <v>7</v>
      </c>
      <c r="N59" s="29">
        <v>7</v>
      </c>
      <c r="O59" s="29">
        <v>7</v>
      </c>
      <c r="P59" s="23"/>
      <c r="Q59" s="23"/>
      <c r="R59" s="23"/>
      <c r="S59" s="146" t="s">
        <v>19</v>
      </c>
    </row>
    <row r="60" spans="1:90" s="48" customFormat="1" ht="36" x14ac:dyDescent="0.2">
      <c r="A60" s="49">
        <v>2.11</v>
      </c>
      <c r="B60" s="40" t="s">
        <v>233</v>
      </c>
      <c r="C60" s="102"/>
      <c r="D60" s="102"/>
      <c r="E60" s="190"/>
      <c r="F60" s="124"/>
      <c r="G60" s="200"/>
      <c r="H60" s="292">
        <f t="shared" si="2"/>
        <v>0</v>
      </c>
      <c r="I60" s="29">
        <v>6</v>
      </c>
      <c r="J60" s="29">
        <v>6</v>
      </c>
      <c r="K60" s="29">
        <v>6</v>
      </c>
      <c r="L60" s="29">
        <v>6</v>
      </c>
      <c r="M60" s="29">
        <v>6</v>
      </c>
      <c r="N60" s="29">
        <v>6</v>
      </c>
      <c r="O60" s="29">
        <v>6</v>
      </c>
      <c r="P60" s="23"/>
      <c r="Q60" s="23"/>
      <c r="R60" s="23"/>
      <c r="S60" s="28" t="s">
        <v>238</v>
      </c>
    </row>
    <row r="61" spans="1:90" s="48" customFormat="1" ht="36" x14ac:dyDescent="0.2">
      <c r="A61" s="145">
        <v>2.12</v>
      </c>
      <c r="B61" s="140" t="s">
        <v>234</v>
      </c>
      <c r="C61" s="102"/>
      <c r="D61" s="102"/>
      <c r="E61" s="190"/>
      <c r="F61" s="124"/>
      <c r="G61" s="200"/>
      <c r="H61" s="292">
        <f t="shared" si="2"/>
        <v>0</v>
      </c>
      <c r="I61" s="29">
        <v>6</v>
      </c>
      <c r="J61" s="29">
        <v>6</v>
      </c>
      <c r="K61" s="29">
        <v>6</v>
      </c>
      <c r="L61" s="29">
        <v>6</v>
      </c>
      <c r="M61" s="29">
        <v>6</v>
      </c>
      <c r="N61" s="29">
        <v>6</v>
      </c>
      <c r="O61" s="29">
        <v>6</v>
      </c>
      <c r="P61" s="23"/>
      <c r="Q61" s="23"/>
      <c r="R61" s="23"/>
      <c r="S61" s="146" t="s">
        <v>172</v>
      </c>
      <c r="V61" s="111"/>
    </row>
    <row r="62" spans="1:90" s="48" customFormat="1" ht="36" x14ac:dyDescent="0.2">
      <c r="A62" s="49">
        <v>2.13</v>
      </c>
      <c r="B62" s="40" t="s">
        <v>235</v>
      </c>
      <c r="C62" s="102"/>
      <c r="D62" s="102"/>
      <c r="E62" s="190"/>
      <c r="F62" s="124"/>
      <c r="G62" s="200"/>
      <c r="H62" s="292">
        <f t="shared" si="2"/>
        <v>0</v>
      </c>
      <c r="I62" s="29">
        <v>6</v>
      </c>
      <c r="J62" s="29">
        <v>6</v>
      </c>
      <c r="K62" s="29">
        <v>6</v>
      </c>
      <c r="L62" s="29">
        <v>6</v>
      </c>
      <c r="M62" s="29">
        <v>6</v>
      </c>
      <c r="N62" s="29">
        <v>6</v>
      </c>
      <c r="O62" s="29">
        <v>6</v>
      </c>
      <c r="P62" s="23"/>
      <c r="Q62" s="23"/>
      <c r="R62" s="23"/>
      <c r="S62" s="28" t="s">
        <v>238</v>
      </c>
    </row>
    <row r="63" spans="1:90" s="48" customFormat="1" ht="36" x14ac:dyDescent="0.2">
      <c r="A63" s="145">
        <v>2.14</v>
      </c>
      <c r="B63" s="140" t="s">
        <v>236</v>
      </c>
      <c r="C63" s="102"/>
      <c r="D63" s="102"/>
      <c r="E63" s="190"/>
      <c r="F63" s="124"/>
      <c r="G63" s="200"/>
      <c r="H63" s="292">
        <f t="shared" si="2"/>
        <v>0</v>
      </c>
      <c r="I63" s="29">
        <v>6</v>
      </c>
      <c r="J63" s="29">
        <v>6</v>
      </c>
      <c r="K63" s="29">
        <v>6</v>
      </c>
      <c r="L63" s="29">
        <v>6</v>
      </c>
      <c r="M63" s="29">
        <v>6</v>
      </c>
      <c r="N63" s="29">
        <v>6</v>
      </c>
      <c r="O63" s="29">
        <v>6</v>
      </c>
      <c r="P63" s="23"/>
      <c r="Q63" s="23"/>
      <c r="R63" s="23"/>
      <c r="S63" s="146" t="s">
        <v>20</v>
      </c>
    </row>
    <row r="64" spans="1:90" s="51" customFormat="1" ht="36.75" thickBot="1" x14ac:dyDescent="0.25">
      <c r="A64" s="174">
        <v>2.15</v>
      </c>
      <c r="B64" s="50" t="s">
        <v>237</v>
      </c>
      <c r="C64" s="103"/>
      <c r="D64" s="103"/>
      <c r="E64" s="197"/>
      <c r="F64" s="126"/>
      <c r="G64" s="202"/>
      <c r="H64" s="294">
        <f t="shared" si="2"/>
        <v>0</v>
      </c>
      <c r="I64" s="94">
        <v>6</v>
      </c>
      <c r="J64" s="94">
        <v>6</v>
      </c>
      <c r="K64" s="94">
        <v>6</v>
      </c>
      <c r="L64" s="94">
        <v>6</v>
      </c>
      <c r="M64" s="94">
        <v>6</v>
      </c>
      <c r="N64" s="94">
        <v>6</v>
      </c>
      <c r="O64" s="94">
        <v>6</v>
      </c>
      <c r="P64" s="26"/>
      <c r="Q64" s="26"/>
      <c r="R64" s="83"/>
      <c r="S64" s="56" t="s">
        <v>173</v>
      </c>
      <c r="T64" s="92"/>
      <c r="U64" s="92"/>
      <c r="V64" s="11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</row>
    <row r="65" spans="1:19" s="48" customFormat="1" ht="19.5" thickTop="1" thickBot="1" x14ac:dyDescent="0.25">
      <c r="A65" s="225"/>
      <c r="B65" s="52"/>
      <c r="C65" s="104"/>
      <c r="D65" s="53"/>
      <c r="E65" s="53"/>
      <c r="F65" s="53"/>
      <c r="G65" s="53"/>
      <c r="H65" s="296">
        <f>SUM(H50:H64)</f>
        <v>0</v>
      </c>
      <c r="I65" s="93">
        <f>SUM(I50:I64)</f>
        <v>100</v>
      </c>
      <c r="J65" s="93">
        <f t="shared" ref="J65:O65" si="3">SUM(J50:J64)</f>
        <v>100</v>
      </c>
      <c r="K65" s="93">
        <f t="shared" si="3"/>
        <v>100</v>
      </c>
      <c r="L65" s="93">
        <f t="shared" si="3"/>
        <v>100</v>
      </c>
      <c r="M65" s="93">
        <f t="shared" si="3"/>
        <v>100</v>
      </c>
      <c r="N65" s="93">
        <f t="shared" si="3"/>
        <v>100</v>
      </c>
      <c r="O65" s="93">
        <f t="shared" si="3"/>
        <v>100</v>
      </c>
      <c r="P65" s="34"/>
      <c r="Q65" s="34"/>
      <c r="R65" s="34"/>
      <c r="S65" s="226"/>
    </row>
    <row r="66" spans="1:19" s="48" customFormat="1" ht="18.75" thickTop="1" x14ac:dyDescent="0.2">
      <c r="A66" s="225"/>
      <c r="B66" s="52"/>
      <c r="C66" s="104"/>
      <c r="D66" s="53"/>
      <c r="E66" s="53"/>
      <c r="F66" s="53"/>
      <c r="G66" s="53"/>
      <c r="H66" s="143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226"/>
    </row>
    <row r="67" spans="1:19" s="48" customFormat="1" ht="18" x14ac:dyDescent="0.2">
      <c r="A67" s="132" t="s">
        <v>211</v>
      </c>
      <c r="B67" s="34"/>
      <c r="C67" s="34"/>
      <c r="D67" s="34"/>
      <c r="E67" s="34"/>
      <c r="F67" s="34"/>
      <c r="G67" s="34"/>
      <c r="H67" s="143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226"/>
    </row>
    <row r="68" spans="1:19" s="48" customFormat="1" ht="18" x14ac:dyDescent="0.2">
      <c r="A68" s="132"/>
      <c r="B68" s="34"/>
      <c r="C68" s="34"/>
      <c r="D68" s="34"/>
      <c r="E68" s="34"/>
      <c r="F68" s="34"/>
      <c r="G68" s="34"/>
      <c r="H68" s="143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226"/>
    </row>
    <row r="69" spans="1:19" s="48" customFormat="1" ht="18" x14ac:dyDescent="0.2">
      <c r="A69" s="132"/>
      <c r="B69" s="34"/>
      <c r="C69" s="34"/>
      <c r="D69" s="34"/>
      <c r="E69" s="34"/>
      <c r="F69" s="34"/>
      <c r="G69" s="34"/>
      <c r="H69" s="143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226"/>
    </row>
    <row r="70" spans="1:19" s="48" customFormat="1" ht="18" x14ac:dyDescent="0.2">
      <c r="A70" s="132"/>
      <c r="B70" s="34"/>
      <c r="C70" s="34"/>
      <c r="D70" s="34"/>
      <c r="E70" s="34"/>
      <c r="F70" s="34"/>
      <c r="G70" s="34"/>
      <c r="H70" s="14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226"/>
    </row>
    <row r="71" spans="1:19" s="48" customFormat="1" ht="18" x14ac:dyDescent="0.2">
      <c r="A71" s="305" t="s">
        <v>212</v>
      </c>
      <c r="B71" s="306"/>
      <c r="C71" s="306"/>
      <c r="D71" s="306"/>
      <c r="E71" s="306"/>
      <c r="F71" s="306"/>
      <c r="G71" s="306"/>
      <c r="H71" s="14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226"/>
    </row>
    <row r="72" spans="1:19" s="48" customFormat="1" ht="18" x14ac:dyDescent="0.2">
      <c r="A72" s="305" t="s">
        <v>213</v>
      </c>
      <c r="B72" s="306"/>
      <c r="C72" s="306"/>
      <c r="D72" s="306"/>
      <c r="E72" s="306"/>
      <c r="F72" s="306"/>
      <c r="G72" s="306"/>
      <c r="H72" s="143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226"/>
    </row>
    <row r="73" spans="1:19" s="48" customFormat="1" ht="18" x14ac:dyDescent="0.2">
      <c r="A73" s="225"/>
      <c r="B73" s="52"/>
      <c r="C73" s="104"/>
      <c r="D73" s="53"/>
      <c r="E73" s="53"/>
      <c r="F73" s="53"/>
      <c r="G73" s="53"/>
      <c r="H73" s="143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226"/>
    </row>
    <row r="74" spans="1:19" s="48" customFormat="1" ht="18.75" thickBot="1" x14ac:dyDescent="0.25">
      <c r="A74" s="225"/>
      <c r="B74" s="52"/>
      <c r="C74" s="104"/>
      <c r="D74" s="53"/>
      <c r="E74" s="53"/>
      <c r="F74" s="53"/>
      <c r="G74" s="53"/>
      <c r="H74" s="143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226"/>
    </row>
    <row r="75" spans="1:19" s="48" customFormat="1" ht="18.75" thickBot="1" x14ac:dyDescent="0.3">
      <c r="A75" s="218"/>
      <c r="B75" s="72"/>
      <c r="C75" s="100"/>
      <c r="D75" s="58"/>
      <c r="E75" s="58"/>
      <c r="F75" s="58"/>
      <c r="G75" s="58"/>
      <c r="H75" s="58"/>
      <c r="I75" s="58"/>
      <c r="J75" s="37"/>
      <c r="K75" s="37"/>
      <c r="L75" s="37"/>
      <c r="M75" s="37"/>
      <c r="N75" s="37"/>
      <c r="O75" s="37"/>
      <c r="P75" s="37"/>
      <c r="Q75" s="37"/>
      <c r="R75" s="58"/>
      <c r="S75" s="219" t="s">
        <v>203</v>
      </c>
    </row>
    <row r="76" spans="1:19" s="48" customFormat="1" ht="18" x14ac:dyDescent="0.25">
      <c r="A76" s="132" t="s">
        <v>220</v>
      </c>
      <c r="B76" s="252"/>
      <c r="C76" s="100"/>
      <c r="D76" s="58"/>
      <c r="E76" s="58"/>
      <c r="F76" s="58"/>
      <c r="G76" s="58"/>
      <c r="H76" s="58"/>
      <c r="I76" s="58"/>
      <c r="J76" s="37"/>
      <c r="K76" s="37"/>
      <c r="L76" s="37"/>
      <c r="M76" s="37"/>
      <c r="N76" s="37"/>
      <c r="O76" s="37"/>
      <c r="P76" s="37"/>
      <c r="Q76" s="37"/>
      <c r="R76" s="58"/>
      <c r="S76" s="220" t="s">
        <v>210</v>
      </c>
    </row>
    <row r="77" spans="1:19" s="48" customFormat="1" ht="18" x14ac:dyDescent="0.25">
      <c r="A77" s="132" t="s">
        <v>221</v>
      </c>
      <c r="B77" s="252"/>
      <c r="C77" s="100"/>
      <c r="D77" s="58"/>
      <c r="E77" s="58"/>
      <c r="F77" s="58"/>
      <c r="G77" s="58"/>
      <c r="H77" s="58"/>
      <c r="I77" s="58"/>
      <c r="J77" s="37"/>
      <c r="K77" s="37"/>
      <c r="L77" s="37"/>
      <c r="M77" s="37"/>
      <c r="N77" s="37"/>
      <c r="O77" s="37"/>
      <c r="P77" s="37"/>
      <c r="Q77" s="37"/>
      <c r="R77" s="58"/>
      <c r="S77" s="220" t="s">
        <v>204</v>
      </c>
    </row>
    <row r="78" spans="1:19" s="48" customFormat="1" ht="18" x14ac:dyDescent="0.25">
      <c r="A78" s="107" t="s">
        <v>222</v>
      </c>
      <c r="B78" s="253"/>
      <c r="C78" s="100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80" t="s">
        <v>159</v>
      </c>
      <c r="S78" s="221" t="s">
        <v>205</v>
      </c>
    </row>
    <row r="79" spans="1:19" s="48" customFormat="1" ht="18" x14ac:dyDescent="0.25">
      <c r="A79" s="321" t="s">
        <v>223</v>
      </c>
      <c r="B79" s="322"/>
      <c r="C79" s="322"/>
      <c r="D79" s="322"/>
      <c r="E79" s="322"/>
      <c r="F79" s="322"/>
      <c r="G79" s="322"/>
      <c r="H79" s="322"/>
      <c r="I79" s="322"/>
      <c r="J79" s="322"/>
      <c r="K79" s="322"/>
      <c r="L79" s="322"/>
      <c r="M79" s="322"/>
      <c r="N79" s="322"/>
      <c r="O79" s="322"/>
      <c r="P79" s="322"/>
      <c r="Q79" s="75"/>
      <c r="R79" s="58" t="s">
        <v>56</v>
      </c>
      <c r="S79" s="221" t="s">
        <v>206</v>
      </c>
    </row>
    <row r="80" spans="1:19" s="48" customFormat="1" ht="18" x14ac:dyDescent="0.25">
      <c r="A80" s="107" t="s">
        <v>224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5"/>
      <c r="R80" s="58"/>
      <c r="S80" s="221" t="s">
        <v>207</v>
      </c>
    </row>
    <row r="81" spans="1:19" s="48" customFormat="1" ht="18" x14ac:dyDescent="0.25">
      <c r="A81" s="108" t="s">
        <v>202</v>
      </c>
      <c r="B81" s="254"/>
      <c r="C81" s="101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220" t="s">
        <v>208</v>
      </c>
    </row>
    <row r="82" spans="1:19" s="48" customFormat="1" ht="18.75" thickBot="1" x14ac:dyDescent="0.3">
      <c r="A82" s="108"/>
      <c r="B82" s="76"/>
      <c r="C82" s="101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222" t="s">
        <v>209</v>
      </c>
    </row>
    <row r="83" spans="1:19" s="48" customFormat="1" ht="24" thickBot="1" x14ac:dyDescent="0.25">
      <c r="A83" s="324" t="s">
        <v>219</v>
      </c>
      <c r="B83" s="325"/>
      <c r="C83" s="325"/>
      <c r="D83" s="325"/>
      <c r="E83" s="53"/>
      <c r="F83" s="53"/>
      <c r="G83" s="53"/>
      <c r="H83" s="143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226"/>
    </row>
    <row r="84" spans="1:19" s="33" customFormat="1" ht="31.5" customHeight="1" thickTop="1" thickBot="1" x14ac:dyDescent="0.3">
      <c r="A84" s="300" t="s">
        <v>215</v>
      </c>
      <c r="B84" s="301"/>
      <c r="C84" s="301"/>
      <c r="D84" s="301"/>
      <c r="E84" s="300" t="s">
        <v>66</v>
      </c>
      <c r="F84" s="301"/>
      <c r="G84" s="301"/>
      <c r="H84" s="328" t="s">
        <v>4</v>
      </c>
      <c r="I84" s="175"/>
      <c r="J84" s="175"/>
      <c r="K84" s="175"/>
      <c r="L84" s="175"/>
      <c r="M84" s="175"/>
      <c r="N84" s="175"/>
      <c r="O84" s="175"/>
      <c r="P84" s="301" t="s">
        <v>66</v>
      </c>
      <c r="Q84" s="301"/>
      <c r="R84" s="301"/>
      <c r="S84" s="299" t="s">
        <v>0</v>
      </c>
    </row>
    <row r="85" spans="1:19" s="33" customFormat="1" ht="33" thickTop="1" thickBot="1" x14ac:dyDescent="0.25">
      <c r="A85" s="133" t="s">
        <v>1</v>
      </c>
      <c r="B85" s="161" t="s">
        <v>114</v>
      </c>
      <c r="C85" s="133" t="s">
        <v>2</v>
      </c>
      <c r="D85" s="133" t="s">
        <v>3</v>
      </c>
      <c r="E85" s="161" t="s">
        <v>63</v>
      </c>
      <c r="F85" s="161" t="s">
        <v>64</v>
      </c>
      <c r="G85" s="161" t="s">
        <v>65</v>
      </c>
      <c r="H85" s="328"/>
      <c r="I85" s="162" t="s">
        <v>5</v>
      </c>
      <c r="J85" s="163" t="s">
        <v>6</v>
      </c>
      <c r="K85" s="163" t="s">
        <v>7</v>
      </c>
      <c r="L85" s="162" t="s">
        <v>8</v>
      </c>
      <c r="M85" s="163" t="s">
        <v>9</v>
      </c>
      <c r="N85" s="163" t="s">
        <v>10</v>
      </c>
      <c r="O85" s="162" t="s">
        <v>11</v>
      </c>
      <c r="P85" s="164" t="s">
        <v>63</v>
      </c>
      <c r="Q85" s="164" t="s">
        <v>64</v>
      </c>
      <c r="R85" s="164" t="s">
        <v>65</v>
      </c>
      <c r="S85" s="299"/>
    </row>
    <row r="86" spans="1:19" s="54" customFormat="1" ht="36.75" thickTop="1" x14ac:dyDescent="0.25">
      <c r="A86" s="35">
        <v>3.1</v>
      </c>
      <c r="B86" s="114" t="s">
        <v>240</v>
      </c>
      <c r="C86" s="165"/>
      <c r="D86" s="165"/>
      <c r="E86" s="189"/>
      <c r="F86" s="166"/>
      <c r="G86" s="199"/>
      <c r="H86" s="291">
        <f t="shared" ref="H86:H105" si="4">IF(C86=1,I86,IF(C86=2,J86,IF(C86=3,K86,IF(C86=4,L86,IF(C86=5,M86,IF(C86=6,N86,IF(C86=7,O86,0)))))))</f>
        <v>0</v>
      </c>
      <c r="I86" s="173">
        <v>10</v>
      </c>
      <c r="J86" s="173">
        <v>10</v>
      </c>
      <c r="K86" s="173">
        <v>10</v>
      </c>
      <c r="L86" s="173">
        <v>10</v>
      </c>
      <c r="M86" s="178">
        <v>15</v>
      </c>
      <c r="N86" s="178">
        <v>15</v>
      </c>
      <c r="O86" s="178">
        <v>15</v>
      </c>
      <c r="P86" s="167"/>
      <c r="Q86" s="169"/>
      <c r="R86" s="74"/>
      <c r="S86" s="279" t="s">
        <v>177</v>
      </c>
    </row>
    <row r="87" spans="1:19" s="54" customFormat="1" ht="36" x14ac:dyDescent="0.2">
      <c r="A87" s="139">
        <v>3.2</v>
      </c>
      <c r="B87" s="140" t="s">
        <v>241</v>
      </c>
      <c r="C87" s="116"/>
      <c r="D87" s="116"/>
      <c r="E87" s="190"/>
      <c r="F87" s="129"/>
      <c r="G87" s="200"/>
      <c r="H87" s="292">
        <f t="shared" si="4"/>
        <v>0</v>
      </c>
      <c r="I87" s="29">
        <v>10</v>
      </c>
      <c r="J87" s="29">
        <v>10</v>
      </c>
      <c r="K87" s="29">
        <v>10</v>
      </c>
      <c r="L87" s="29">
        <v>10</v>
      </c>
      <c r="M87" s="30">
        <v>15</v>
      </c>
      <c r="N87" s="30">
        <v>15</v>
      </c>
      <c r="O87" s="30">
        <v>15</v>
      </c>
      <c r="P87" s="23"/>
      <c r="Q87" s="23"/>
      <c r="R87" s="23"/>
      <c r="S87" s="280" t="s">
        <v>251</v>
      </c>
    </row>
    <row r="88" spans="1:19" s="54" customFormat="1" ht="36" x14ac:dyDescent="0.2">
      <c r="A88" s="39">
        <v>3.3</v>
      </c>
      <c r="B88" s="115" t="s">
        <v>242</v>
      </c>
      <c r="C88" s="116"/>
      <c r="D88" s="116"/>
      <c r="E88" s="190"/>
      <c r="F88" s="129"/>
      <c r="G88" s="200"/>
      <c r="H88" s="292">
        <f t="shared" si="4"/>
        <v>0</v>
      </c>
      <c r="I88" s="29">
        <v>10</v>
      </c>
      <c r="J88" s="29">
        <v>10</v>
      </c>
      <c r="K88" s="29">
        <v>10</v>
      </c>
      <c r="L88" s="29">
        <v>10</v>
      </c>
      <c r="M88" s="30">
        <v>15</v>
      </c>
      <c r="N88" s="30">
        <v>15</v>
      </c>
      <c r="O88" s="30">
        <v>15</v>
      </c>
      <c r="P88" s="23"/>
      <c r="Q88" s="23"/>
      <c r="R88" s="23"/>
      <c r="S88" s="281" t="s">
        <v>252</v>
      </c>
    </row>
    <row r="89" spans="1:19" s="54" customFormat="1" ht="36" x14ac:dyDescent="0.2">
      <c r="A89" s="139">
        <v>3.4</v>
      </c>
      <c r="B89" s="140" t="s">
        <v>243</v>
      </c>
      <c r="C89" s="116"/>
      <c r="D89" s="116"/>
      <c r="E89" s="190"/>
      <c r="F89" s="129"/>
      <c r="G89" s="200"/>
      <c r="H89" s="292">
        <f t="shared" si="4"/>
        <v>0</v>
      </c>
      <c r="I89" s="29">
        <v>10</v>
      </c>
      <c r="J89" s="29">
        <v>10</v>
      </c>
      <c r="K89" s="29">
        <v>10</v>
      </c>
      <c r="L89" s="29">
        <v>10</v>
      </c>
      <c r="M89" s="30">
        <v>15</v>
      </c>
      <c r="N89" s="30">
        <v>15</v>
      </c>
      <c r="O89" s="30">
        <v>15</v>
      </c>
      <c r="P89" s="23"/>
      <c r="Q89" s="23"/>
      <c r="R89" s="23"/>
      <c r="S89" s="280" t="s">
        <v>252</v>
      </c>
    </row>
    <row r="90" spans="1:19" s="54" customFormat="1" ht="36" x14ac:dyDescent="0.2">
      <c r="A90" s="39">
        <v>3.5</v>
      </c>
      <c r="B90" s="115" t="s">
        <v>244</v>
      </c>
      <c r="C90" s="116"/>
      <c r="D90" s="116"/>
      <c r="E90" s="190"/>
      <c r="F90" s="129"/>
      <c r="G90" s="200"/>
      <c r="H90" s="292">
        <f t="shared" si="4"/>
        <v>0</v>
      </c>
      <c r="I90" s="29">
        <v>10</v>
      </c>
      <c r="J90" s="29">
        <v>10</v>
      </c>
      <c r="K90" s="29">
        <v>10</v>
      </c>
      <c r="L90" s="29">
        <v>10</v>
      </c>
      <c r="M90" s="30">
        <v>14</v>
      </c>
      <c r="N90" s="30">
        <v>14</v>
      </c>
      <c r="O90" s="30">
        <v>14</v>
      </c>
      <c r="P90" s="23"/>
      <c r="Q90" s="23"/>
      <c r="R90" s="23"/>
      <c r="S90" s="281" t="s">
        <v>169</v>
      </c>
    </row>
    <row r="91" spans="1:19" s="54" customFormat="1" ht="36" x14ac:dyDescent="0.2">
      <c r="A91" s="139">
        <v>3.6</v>
      </c>
      <c r="B91" s="140" t="s">
        <v>245</v>
      </c>
      <c r="C91" s="116"/>
      <c r="D91" s="116"/>
      <c r="E91" s="192"/>
      <c r="F91" s="154"/>
      <c r="G91" s="209"/>
      <c r="H91" s="293">
        <f t="shared" si="4"/>
        <v>0</v>
      </c>
      <c r="I91" s="29">
        <v>10</v>
      </c>
      <c r="J91" s="29">
        <v>10</v>
      </c>
      <c r="K91" s="29">
        <v>10</v>
      </c>
      <c r="L91" s="29">
        <v>10</v>
      </c>
      <c r="M91" s="30"/>
      <c r="N91" s="30"/>
      <c r="O91" s="30"/>
      <c r="P91" s="23"/>
      <c r="Q91" s="23"/>
      <c r="R91" s="23"/>
      <c r="S91" s="280" t="s">
        <v>252</v>
      </c>
    </row>
    <row r="92" spans="1:19" s="54" customFormat="1" ht="36" x14ac:dyDescent="0.2">
      <c r="A92" s="255">
        <v>3.7</v>
      </c>
      <c r="B92" s="115" t="s">
        <v>178</v>
      </c>
      <c r="C92" s="116"/>
      <c r="D92" s="116"/>
      <c r="E92" s="192"/>
      <c r="F92" s="154"/>
      <c r="G92" s="209"/>
      <c r="H92" s="293">
        <f t="shared" si="4"/>
        <v>0</v>
      </c>
      <c r="I92" s="29">
        <v>10</v>
      </c>
      <c r="J92" s="29">
        <v>10</v>
      </c>
      <c r="K92" s="29">
        <v>10</v>
      </c>
      <c r="L92" s="29">
        <v>10</v>
      </c>
      <c r="M92" s="30"/>
      <c r="N92" s="30"/>
      <c r="O92" s="30"/>
      <c r="P92" s="23"/>
      <c r="Q92" s="23"/>
      <c r="R92" s="23"/>
      <c r="S92" s="281" t="s">
        <v>252</v>
      </c>
    </row>
    <row r="93" spans="1:19" s="54" customFormat="1" ht="18" x14ac:dyDescent="0.2">
      <c r="A93" s="139">
        <v>3.8</v>
      </c>
      <c r="B93" s="140" t="s">
        <v>179</v>
      </c>
      <c r="C93" s="259"/>
      <c r="D93" s="259"/>
      <c r="E93" s="196"/>
      <c r="F93" s="151"/>
      <c r="G93" s="206"/>
      <c r="H93" s="292">
        <f t="shared" si="4"/>
        <v>0</v>
      </c>
      <c r="I93" s="29">
        <v>10</v>
      </c>
      <c r="J93" s="29">
        <v>10</v>
      </c>
      <c r="K93" s="29">
        <v>10</v>
      </c>
      <c r="L93" s="29">
        <v>10</v>
      </c>
      <c r="M93" s="30">
        <v>14</v>
      </c>
      <c r="N93" s="30">
        <v>14</v>
      </c>
      <c r="O93" s="30">
        <v>14</v>
      </c>
      <c r="P93" s="23"/>
      <c r="Q93" s="23"/>
      <c r="R93" s="23"/>
      <c r="S93" s="280" t="s">
        <v>22</v>
      </c>
    </row>
    <row r="94" spans="1:19" s="54" customFormat="1" ht="18" x14ac:dyDescent="0.2">
      <c r="A94" s="39">
        <v>3.9</v>
      </c>
      <c r="B94" s="115" t="s">
        <v>246</v>
      </c>
      <c r="C94" s="116"/>
      <c r="D94" s="116"/>
      <c r="E94" s="190"/>
      <c r="F94" s="129"/>
      <c r="G94" s="200"/>
      <c r="H94" s="292">
        <f t="shared" si="4"/>
        <v>0</v>
      </c>
      <c r="I94" s="29">
        <v>10</v>
      </c>
      <c r="J94" s="29">
        <v>10</v>
      </c>
      <c r="K94" s="29">
        <v>10</v>
      </c>
      <c r="L94" s="29">
        <v>10</v>
      </c>
      <c r="M94" s="30">
        <v>14</v>
      </c>
      <c r="N94" s="30">
        <v>14</v>
      </c>
      <c r="O94" s="30">
        <v>14</v>
      </c>
      <c r="P94" s="23"/>
      <c r="Q94" s="23"/>
      <c r="R94" s="23"/>
      <c r="S94" s="281" t="s">
        <v>253</v>
      </c>
    </row>
    <row r="95" spans="1:19" s="54" customFormat="1" ht="36" x14ac:dyDescent="0.2">
      <c r="A95" s="141">
        <v>3.1</v>
      </c>
      <c r="B95" s="140" t="s">
        <v>180</v>
      </c>
      <c r="C95" s="116"/>
      <c r="D95" s="116"/>
      <c r="E95" s="190"/>
      <c r="F95" s="129"/>
      <c r="G95" s="200"/>
      <c r="H95" s="292">
        <f t="shared" si="4"/>
        <v>0</v>
      </c>
      <c r="I95" s="29">
        <v>10</v>
      </c>
      <c r="J95" s="29">
        <v>10</v>
      </c>
      <c r="K95" s="29">
        <v>10</v>
      </c>
      <c r="L95" s="29">
        <v>10</v>
      </c>
      <c r="M95" s="30">
        <v>14</v>
      </c>
      <c r="N95" s="30">
        <v>14</v>
      </c>
      <c r="O95" s="30">
        <v>14</v>
      </c>
      <c r="P95" s="23"/>
      <c r="Q95" s="23"/>
      <c r="R95" s="23"/>
      <c r="S95" s="280" t="s">
        <v>23</v>
      </c>
    </row>
    <row r="96" spans="1:19" s="54" customFormat="1" ht="36" x14ac:dyDescent="0.2">
      <c r="A96" s="261">
        <v>3.11</v>
      </c>
      <c r="B96" s="115" t="s">
        <v>247</v>
      </c>
      <c r="C96" s="116"/>
      <c r="D96" s="116"/>
      <c r="E96" s="192"/>
      <c r="F96" s="154"/>
      <c r="G96" s="209"/>
      <c r="H96" s="293">
        <f t="shared" si="4"/>
        <v>0</v>
      </c>
      <c r="I96" s="29">
        <v>10</v>
      </c>
      <c r="J96" s="29">
        <v>10</v>
      </c>
      <c r="K96" s="29">
        <v>10</v>
      </c>
      <c r="L96" s="29">
        <v>10</v>
      </c>
      <c r="M96" s="30"/>
      <c r="N96" s="30"/>
      <c r="O96" s="30"/>
      <c r="P96" s="23"/>
      <c r="Q96" s="23"/>
      <c r="R96" s="23"/>
      <c r="S96" s="281" t="s">
        <v>254</v>
      </c>
    </row>
    <row r="97" spans="1:70" s="54" customFormat="1" ht="36" x14ac:dyDescent="0.2">
      <c r="A97" s="141">
        <v>3.12</v>
      </c>
      <c r="B97" s="140" t="s">
        <v>181</v>
      </c>
      <c r="C97" s="116"/>
      <c r="D97" s="116"/>
      <c r="E97" s="190"/>
      <c r="F97" s="129"/>
      <c r="G97" s="200"/>
      <c r="H97" s="292">
        <f t="shared" si="4"/>
        <v>0</v>
      </c>
      <c r="I97" s="29">
        <v>10</v>
      </c>
      <c r="J97" s="29">
        <v>10</v>
      </c>
      <c r="K97" s="29">
        <v>10</v>
      </c>
      <c r="L97" s="29">
        <v>10</v>
      </c>
      <c r="M97" s="30">
        <v>14</v>
      </c>
      <c r="N97" s="30">
        <v>14</v>
      </c>
      <c r="O97" s="30">
        <v>14</v>
      </c>
      <c r="P97" s="23"/>
      <c r="Q97" s="23"/>
      <c r="R97" s="23"/>
      <c r="S97" s="280" t="s">
        <v>255</v>
      </c>
    </row>
    <row r="98" spans="1:70" s="54" customFormat="1" ht="36" x14ac:dyDescent="0.2">
      <c r="A98" s="42">
        <v>3.13</v>
      </c>
      <c r="B98" s="115" t="s">
        <v>248</v>
      </c>
      <c r="C98" s="116"/>
      <c r="D98" s="116"/>
      <c r="E98" s="190"/>
      <c r="F98" s="129"/>
      <c r="G98" s="200"/>
      <c r="H98" s="292">
        <f t="shared" si="4"/>
        <v>0</v>
      </c>
      <c r="I98" s="29">
        <v>10</v>
      </c>
      <c r="J98" s="29">
        <v>10</v>
      </c>
      <c r="K98" s="29">
        <v>10</v>
      </c>
      <c r="L98" s="29">
        <v>10</v>
      </c>
      <c r="M98" s="30">
        <v>14</v>
      </c>
      <c r="N98" s="30">
        <v>14</v>
      </c>
      <c r="O98" s="30">
        <v>14</v>
      </c>
      <c r="P98" s="23"/>
      <c r="Q98" s="23"/>
      <c r="R98" s="23"/>
      <c r="S98" s="281" t="s">
        <v>185</v>
      </c>
    </row>
    <row r="99" spans="1:70" s="54" customFormat="1" ht="36" x14ac:dyDescent="0.2">
      <c r="A99" s="141">
        <v>3.14</v>
      </c>
      <c r="B99" s="140" t="s">
        <v>24</v>
      </c>
      <c r="C99" s="116"/>
      <c r="D99" s="116"/>
      <c r="E99" s="190"/>
      <c r="F99" s="129"/>
      <c r="G99" s="200"/>
      <c r="H99" s="292">
        <f t="shared" si="4"/>
        <v>0</v>
      </c>
      <c r="I99" s="29">
        <v>10</v>
      </c>
      <c r="J99" s="29">
        <v>10</v>
      </c>
      <c r="K99" s="29">
        <v>10</v>
      </c>
      <c r="L99" s="29">
        <v>10</v>
      </c>
      <c r="M99" s="30">
        <v>14</v>
      </c>
      <c r="N99" s="30">
        <v>14</v>
      </c>
      <c r="O99" s="30">
        <v>14</v>
      </c>
      <c r="P99" s="23"/>
      <c r="Q99" s="23"/>
      <c r="R99" s="23"/>
      <c r="S99" s="280" t="s">
        <v>256</v>
      </c>
    </row>
    <row r="100" spans="1:70" s="54" customFormat="1" ht="36" x14ac:dyDescent="0.2">
      <c r="A100" s="42">
        <v>3.15</v>
      </c>
      <c r="B100" s="115" t="s">
        <v>182</v>
      </c>
      <c r="C100" s="116"/>
      <c r="D100" s="116"/>
      <c r="E100" s="192"/>
      <c r="F100" s="154"/>
      <c r="G100" s="209"/>
      <c r="H100" s="293">
        <f t="shared" si="4"/>
        <v>0</v>
      </c>
      <c r="I100" s="29">
        <v>10</v>
      </c>
      <c r="J100" s="29">
        <v>10</v>
      </c>
      <c r="K100" s="29">
        <v>10</v>
      </c>
      <c r="L100" s="29">
        <v>10</v>
      </c>
      <c r="M100" s="30">
        <v>14</v>
      </c>
      <c r="N100" s="30">
        <v>14</v>
      </c>
      <c r="O100" s="30">
        <v>14</v>
      </c>
      <c r="P100" s="23"/>
      <c r="Q100" s="23"/>
      <c r="R100" s="23"/>
      <c r="S100" s="281" t="s">
        <v>291</v>
      </c>
    </row>
    <row r="101" spans="1:70" s="54" customFormat="1" ht="36" x14ac:dyDescent="0.2">
      <c r="A101" s="141">
        <v>3.16</v>
      </c>
      <c r="B101" s="140" t="s">
        <v>25</v>
      </c>
      <c r="C101" s="116"/>
      <c r="D101" s="116"/>
      <c r="E101" s="192"/>
      <c r="F101" s="154"/>
      <c r="G101" s="209"/>
      <c r="H101" s="293">
        <f t="shared" si="4"/>
        <v>0</v>
      </c>
      <c r="I101" s="29">
        <v>10</v>
      </c>
      <c r="J101" s="29">
        <v>10</v>
      </c>
      <c r="K101" s="29">
        <v>10</v>
      </c>
      <c r="L101" s="29">
        <v>10</v>
      </c>
      <c r="M101" s="30"/>
      <c r="N101" s="30"/>
      <c r="O101" s="30"/>
      <c r="P101" s="23"/>
      <c r="Q101" s="23"/>
      <c r="R101" s="23"/>
      <c r="S101" s="280" t="s">
        <v>257</v>
      </c>
    </row>
    <row r="102" spans="1:70" s="54" customFormat="1" ht="36" x14ac:dyDescent="0.2">
      <c r="A102" s="261">
        <v>3.17</v>
      </c>
      <c r="B102" s="115" t="s">
        <v>183</v>
      </c>
      <c r="C102" s="116"/>
      <c r="D102" s="116"/>
      <c r="E102" s="192"/>
      <c r="F102" s="154"/>
      <c r="G102" s="209"/>
      <c r="H102" s="293">
        <f t="shared" si="4"/>
        <v>0</v>
      </c>
      <c r="I102" s="29">
        <v>10</v>
      </c>
      <c r="J102" s="29">
        <v>10</v>
      </c>
      <c r="K102" s="29">
        <v>10</v>
      </c>
      <c r="L102" s="29">
        <v>10</v>
      </c>
      <c r="M102" s="30"/>
      <c r="N102" s="30"/>
      <c r="O102" s="30"/>
      <c r="P102" s="23"/>
      <c r="Q102" s="23"/>
      <c r="R102" s="23"/>
      <c r="S102" s="281" t="s">
        <v>186</v>
      </c>
    </row>
    <row r="103" spans="1:70" s="54" customFormat="1" ht="36" x14ac:dyDescent="0.2">
      <c r="A103" s="141">
        <v>3.18</v>
      </c>
      <c r="B103" s="140" t="s">
        <v>184</v>
      </c>
      <c r="C103" s="116"/>
      <c r="D103" s="116"/>
      <c r="E103" s="192"/>
      <c r="F103" s="154"/>
      <c r="G103" s="209"/>
      <c r="H103" s="293">
        <f t="shared" si="4"/>
        <v>0</v>
      </c>
      <c r="I103" s="29">
        <v>10</v>
      </c>
      <c r="J103" s="29">
        <v>10</v>
      </c>
      <c r="K103" s="29">
        <v>10</v>
      </c>
      <c r="L103" s="29">
        <v>10</v>
      </c>
      <c r="M103" s="30">
        <v>14</v>
      </c>
      <c r="N103" s="30">
        <v>14</v>
      </c>
      <c r="O103" s="30">
        <v>14</v>
      </c>
      <c r="P103" s="23"/>
      <c r="Q103" s="23"/>
      <c r="R103" s="23"/>
      <c r="S103" s="280" t="s">
        <v>187</v>
      </c>
    </row>
    <row r="104" spans="1:70" s="54" customFormat="1" ht="36" x14ac:dyDescent="0.2">
      <c r="A104" s="261">
        <v>3.19</v>
      </c>
      <c r="B104" s="115" t="s">
        <v>249</v>
      </c>
      <c r="C104" s="116"/>
      <c r="D104" s="116"/>
      <c r="E104" s="192"/>
      <c r="F104" s="154"/>
      <c r="G104" s="209"/>
      <c r="H104" s="293">
        <f t="shared" si="4"/>
        <v>0</v>
      </c>
      <c r="I104" s="29">
        <v>10</v>
      </c>
      <c r="J104" s="29">
        <v>10</v>
      </c>
      <c r="K104" s="29">
        <v>10</v>
      </c>
      <c r="L104" s="29">
        <v>10</v>
      </c>
      <c r="M104" s="30"/>
      <c r="N104" s="30"/>
      <c r="O104" s="30"/>
      <c r="P104" s="23"/>
      <c r="Q104" s="23"/>
      <c r="R104" s="23"/>
      <c r="S104" s="281" t="s">
        <v>187</v>
      </c>
    </row>
    <row r="105" spans="1:70" s="57" customFormat="1" ht="36.75" thickBot="1" x14ac:dyDescent="0.25">
      <c r="A105" s="179">
        <v>3.2</v>
      </c>
      <c r="B105" s="147" t="s">
        <v>250</v>
      </c>
      <c r="C105" s="260"/>
      <c r="D105" s="260"/>
      <c r="E105" s="193"/>
      <c r="F105" s="184"/>
      <c r="G105" s="210"/>
      <c r="H105" s="297">
        <f t="shared" si="4"/>
        <v>0</v>
      </c>
      <c r="I105" s="94">
        <v>10</v>
      </c>
      <c r="J105" s="94">
        <v>10</v>
      </c>
      <c r="K105" s="94">
        <v>10</v>
      </c>
      <c r="L105" s="94">
        <v>10</v>
      </c>
      <c r="M105" s="180">
        <v>14</v>
      </c>
      <c r="N105" s="180">
        <v>14</v>
      </c>
      <c r="O105" s="180">
        <v>14</v>
      </c>
      <c r="P105" s="26"/>
      <c r="Q105" s="26"/>
      <c r="R105" s="26"/>
      <c r="S105" s="282" t="s">
        <v>187</v>
      </c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  <c r="BH105" s="91"/>
      <c r="BI105" s="91"/>
      <c r="BJ105" s="91"/>
      <c r="BK105" s="91"/>
      <c r="BL105" s="91"/>
      <c r="BM105" s="91"/>
      <c r="BN105" s="91"/>
      <c r="BO105" s="91"/>
      <c r="BP105" s="91"/>
      <c r="BQ105" s="91"/>
      <c r="BR105" s="91"/>
    </row>
    <row r="106" spans="1:70" s="33" customFormat="1" ht="19.5" thickTop="1" thickBot="1" x14ac:dyDescent="0.3">
      <c r="A106" s="227"/>
      <c r="B106" s="58"/>
      <c r="C106" s="34"/>
      <c r="D106" s="58"/>
      <c r="E106" s="58"/>
      <c r="F106" s="58"/>
      <c r="G106" s="58"/>
      <c r="H106" s="296">
        <f t="shared" ref="H106:O106" si="5">SUM(H86:H105)</f>
        <v>0</v>
      </c>
      <c r="I106" s="156">
        <f t="shared" si="5"/>
        <v>200</v>
      </c>
      <c r="J106" s="176">
        <f t="shared" si="5"/>
        <v>200</v>
      </c>
      <c r="K106" s="176">
        <f t="shared" si="5"/>
        <v>200</v>
      </c>
      <c r="L106" s="176">
        <f t="shared" si="5"/>
        <v>200</v>
      </c>
      <c r="M106" s="176">
        <f t="shared" si="5"/>
        <v>200</v>
      </c>
      <c r="N106" s="176">
        <f t="shared" si="5"/>
        <v>200</v>
      </c>
      <c r="O106" s="177">
        <f t="shared" si="5"/>
        <v>200</v>
      </c>
      <c r="P106" s="31"/>
      <c r="Q106" s="31"/>
      <c r="R106" s="31"/>
      <c r="S106" s="226"/>
    </row>
    <row r="107" spans="1:70" s="33" customFormat="1" ht="18.75" thickTop="1" x14ac:dyDescent="0.2">
      <c r="A107" s="225"/>
      <c r="B107" s="52"/>
      <c r="C107" s="104"/>
      <c r="D107" s="53"/>
      <c r="E107" s="53"/>
      <c r="F107" s="53"/>
      <c r="G107" s="53"/>
      <c r="H107" s="148"/>
      <c r="I107" s="34"/>
      <c r="J107" s="34"/>
      <c r="K107" s="34"/>
      <c r="L107" s="34"/>
      <c r="M107" s="34"/>
      <c r="N107" s="34"/>
      <c r="O107" s="34"/>
      <c r="P107" s="31"/>
      <c r="Q107" s="31"/>
      <c r="R107" s="31"/>
      <c r="S107" s="226"/>
    </row>
    <row r="108" spans="1:70" s="33" customFormat="1" ht="18" x14ac:dyDescent="0.2">
      <c r="A108" s="132" t="s">
        <v>211</v>
      </c>
      <c r="B108" s="34"/>
      <c r="C108" s="34"/>
      <c r="D108" s="34"/>
      <c r="E108" s="34"/>
      <c r="F108" s="34"/>
      <c r="G108" s="34"/>
      <c r="H108" s="148"/>
      <c r="I108" s="34"/>
      <c r="J108" s="34"/>
      <c r="K108" s="34"/>
      <c r="L108" s="34"/>
      <c r="M108" s="34"/>
      <c r="N108" s="34"/>
      <c r="O108" s="34"/>
      <c r="P108" s="31"/>
      <c r="Q108" s="31"/>
      <c r="R108" s="31"/>
      <c r="S108" s="226"/>
    </row>
    <row r="109" spans="1:70" s="33" customFormat="1" ht="18" x14ac:dyDescent="0.2">
      <c r="A109" s="132"/>
      <c r="B109" s="34"/>
      <c r="C109" s="34"/>
      <c r="D109" s="34"/>
      <c r="E109" s="34"/>
      <c r="F109" s="34"/>
      <c r="G109" s="34"/>
      <c r="H109" s="148"/>
      <c r="I109" s="34"/>
      <c r="J109" s="34"/>
      <c r="K109" s="34"/>
      <c r="L109" s="34"/>
      <c r="M109" s="34"/>
      <c r="N109" s="34"/>
      <c r="O109" s="34"/>
      <c r="P109" s="31"/>
      <c r="Q109" s="31"/>
      <c r="R109" s="31"/>
      <c r="S109" s="226"/>
    </row>
    <row r="110" spans="1:70" s="33" customFormat="1" ht="18" x14ac:dyDescent="0.2">
      <c r="A110" s="132"/>
      <c r="B110" s="34"/>
      <c r="C110" s="34"/>
      <c r="D110" s="34"/>
      <c r="E110" s="34"/>
      <c r="F110" s="34"/>
      <c r="G110" s="34"/>
      <c r="H110" s="148"/>
      <c r="I110" s="34"/>
      <c r="J110" s="34"/>
      <c r="K110" s="34"/>
      <c r="L110" s="34"/>
      <c r="M110" s="34"/>
      <c r="N110" s="34"/>
      <c r="O110" s="34"/>
      <c r="P110" s="31"/>
      <c r="Q110" s="31"/>
      <c r="R110" s="31"/>
      <c r="S110" s="226"/>
    </row>
    <row r="111" spans="1:70" s="33" customFormat="1" ht="18" x14ac:dyDescent="0.2">
      <c r="A111" s="132"/>
      <c r="B111" s="34"/>
      <c r="C111" s="34"/>
      <c r="D111" s="34"/>
      <c r="E111" s="34"/>
      <c r="F111" s="34"/>
      <c r="G111" s="34"/>
      <c r="H111" s="148"/>
      <c r="I111" s="34"/>
      <c r="J111" s="34"/>
      <c r="K111" s="34"/>
      <c r="L111" s="34"/>
      <c r="M111" s="34"/>
      <c r="N111" s="34"/>
      <c r="O111" s="34"/>
      <c r="P111" s="31"/>
      <c r="Q111" s="31"/>
      <c r="R111" s="31"/>
      <c r="S111" s="226"/>
    </row>
    <row r="112" spans="1:70" s="33" customFormat="1" ht="18" x14ac:dyDescent="0.2">
      <c r="A112" s="305" t="s">
        <v>212</v>
      </c>
      <c r="B112" s="306"/>
      <c r="C112" s="306"/>
      <c r="D112" s="306"/>
      <c r="E112" s="306"/>
      <c r="F112" s="306"/>
      <c r="G112" s="306"/>
      <c r="H112" s="148"/>
      <c r="I112" s="34"/>
      <c r="J112" s="34"/>
      <c r="K112" s="34"/>
      <c r="L112" s="34"/>
      <c r="M112" s="34"/>
      <c r="N112" s="34"/>
      <c r="O112" s="34"/>
      <c r="P112" s="31"/>
      <c r="Q112" s="31"/>
      <c r="R112" s="31"/>
      <c r="S112" s="226"/>
    </row>
    <row r="113" spans="1:19" s="33" customFormat="1" ht="18" x14ac:dyDescent="0.25">
      <c r="A113" s="305" t="s">
        <v>213</v>
      </c>
      <c r="B113" s="306"/>
      <c r="C113" s="306"/>
      <c r="D113" s="306"/>
      <c r="E113" s="306"/>
      <c r="F113" s="306"/>
      <c r="G113" s="306"/>
      <c r="H113" s="58"/>
      <c r="I113" s="58"/>
      <c r="J113" s="37"/>
      <c r="K113" s="37"/>
      <c r="L113" s="37"/>
      <c r="M113" s="37"/>
      <c r="N113" s="37"/>
      <c r="O113" s="37"/>
      <c r="P113" s="37"/>
      <c r="Q113" s="37"/>
      <c r="R113" s="58"/>
      <c r="S113" s="228"/>
    </row>
    <row r="114" spans="1:19" s="33" customFormat="1" ht="18" x14ac:dyDescent="0.25">
      <c r="A114" s="224"/>
      <c r="B114" s="137"/>
      <c r="C114" s="137"/>
      <c r="D114" s="137"/>
      <c r="E114" s="137"/>
      <c r="F114" s="137"/>
      <c r="G114" s="137"/>
      <c r="H114" s="58"/>
      <c r="I114" s="58"/>
      <c r="J114" s="37"/>
      <c r="K114" s="37"/>
      <c r="L114" s="37"/>
      <c r="M114" s="37"/>
      <c r="N114" s="37"/>
      <c r="O114" s="37"/>
      <c r="P114" s="37"/>
      <c r="Q114" s="37"/>
      <c r="R114" s="58"/>
      <c r="S114" s="229"/>
    </row>
    <row r="115" spans="1:19" s="33" customFormat="1" ht="18.75" thickBot="1" x14ac:dyDescent="0.3">
      <c r="A115" s="224"/>
      <c r="B115" s="137"/>
      <c r="C115" s="137"/>
      <c r="D115" s="137"/>
      <c r="E115" s="137"/>
      <c r="F115" s="137"/>
      <c r="G115" s="137"/>
      <c r="H115" s="58"/>
      <c r="I115" s="58"/>
      <c r="J115" s="37"/>
      <c r="K115" s="37"/>
      <c r="L115" s="37"/>
      <c r="M115" s="37"/>
      <c r="N115" s="37"/>
      <c r="O115" s="37"/>
      <c r="P115" s="37"/>
      <c r="Q115" s="37"/>
      <c r="R115" s="58"/>
      <c r="S115" s="229"/>
    </row>
    <row r="116" spans="1:19" s="33" customFormat="1" ht="18.75" thickBot="1" x14ac:dyDescent="0.3">
      <c r="A116" s="224"/>
      <c r="B116" s="137"/>
      <c r="C116" s="137"/>
      <c r="D116" s="137"/>
      <c r="E116" s="137"/>
      <c r="F116" s="137"/>
      <c r="G116" s="137"/>
      <c r="H116" s="58"/>
      <c r="I116" s="58"/>
      <c r="J116" s="37"/>
      <c r="K116" s="37"/>
      <c r="L116" s="37"/>
      <c r="M116" s="37"/>
      <c r="N116" s="37"/>
      <c r="O116" s="37"/>
      <c r="P116" s="37"/>
      <c r="Q116" s="37"/>
      <c r="R116" s="58"/>
      <c r="S116" s="219" t="s">
        <v>203</v>
      </c>
    </row>
    <row r="117" spans="1:19" s="33" customFormat="1" ht="18" x14ac:dyDescent="0.25">
      <c r="A117" s="132" t="s">
        <v>220</v>
      </c>
      <c r="B117" s="252"/>
      <c r="C117" s="100"/>
      <c r="D117" s="58"/>
      <c r="E117" s="58"/>
      <c r="F117" s="58"/>
      <c r="G117" s="58"/>
      <c r="H117" s="58"/>
      <c r="I117" s="58"/>
      <c r="J117" s="37"/>
      <c r="K117" s="37"/>
      <c r="L117" s="37"/>
      <c r="M117" s="37"/>
      <c r="N117" s="37"/>
      <c r="O117" s="37"/>
      <c r="P117" s="37"/>
      <c r="Q117" s="37"/>
      <c r="R117" s="58"/>
      <c r="S117" s="220" t="s">
        <v>210</v>
      </c>
    </row>
    <row r="118" spans="1:19" s="33" customFormat="1" ht="18" x14ac:dyDescent="0.25">
      <c r="A118" s="132" t="s">
        <v>221</v>
      </c>
      <c r="B118" s="252"/>
      <c r="C118" s="100"/>
      <c r="D118" s="58"/>
      <c r="E118" s="58"/>
      <c r="F118" s="58"/>
      <c r="G118" s="58"/>
      <c r="H118" s="58"/>
      <c r="I118" s="58"/>
      <c r="J118" s="37"/>
      <c r="K118" s="37"/>
      <c r="L118" s="37"/>
      <c r="M118" s="37"/>
      <c r="N118" s="37"/>
      <c r="O118" s="37"/>
      <c r="P118" s="37"/>
      <c r="Q118" s="37"/>
      <c r="R118" s="58"/>
      <c r="S118" s="220" t="s">
        <v>204</v>
      </c>
    </row>
    <row r="119" spans="1:19" s="33" customFormat="1" ht="18" x14ac:dyDescent="0.25">
      <c r="A119" s="107" t="s">
        <v>222</v>
      </c>
      <c r="B119" s="253"/>
      <c r="C119" s="100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80" t="s">
        <v>159</v>
      </c>
      <c r="S119" s="221" t="s">
        <v>205</v>
      </c>
    </row>
    <row r="120" spans="1:19" s="33" customFormat="1" ht="18" x14ac:dyDescent="0.25">
      <c r="A120" s="321" t="s">
        <v>223</v>
      </c>
      <c r="B120" s="322"/>
      <c r="C120" s="322"/>
      <c r="D120" s="322"/>
      <c r="E120" s="322"/>
      <c r="F120" s="322"/>
      <c r="G120" s="322"/>
      <c r="H120" s="322"/>
      <c r="I120" s="322"/>
      <c r="J120" s="322"/>
      <c r="K120" s="322"/>
      <c r="L120" s="322"/>
      <c r="M120" s="322"/>
      <c r="N120" s="322"/>
      <c r="O120" s="322"/>
      <c r="P120" s="322"/>
      <c r="Q120" s="75"/>
      <c r="R120" s="58" t="s">
        <v>56</v>
      </c>
      <c r="S120" s="221" t="s">
        <v>206</v>
      </c>
    </row>
    <row r="121" spans="1:19" s="33" customFormat="1" ht="18" x14ac:dyDescent="0.25">
      <c r="A121" s="107" t="s">
        <v>224</v>
      </c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5"/>
      <c r="R121" s="58"/>
      <c r="S121" s="221" t="s">
        <v>207</v>
      </c>
    </row>
    <row r="122" spans="1:19" s="33" customFormat="1" ht="18" x14ac:dyDescent="0.25">
      <c r="A122" s="108" t="s">
        <v>202</v>
      </c>
      <c r="B122" s="254"/>
      <c r="C122" s="101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220" t="s">
        <v>208</v>
      </c>
    </row>
    <row r="123" spans="1:19" s="33" customFormat="1" ht="18.75" thickBot="1" x14ac:dyDescent="0.3">
      <c r="A123" s="108"/>
      <c r="B123" s="76"/>
      <c r="C123" s="101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222" t="s">
        <v>209</v>
      </c>
    </row>
    <row r="124" spans="1:19" s="33" customFormat="1" ht="24" thickBot="1" x14ac:dyDescent="0.25">
      <c r="A124" s="324" t="s">
        <v>219</v>
      </c>
      <c r="B124" s="325"/>
      <c r="C124" s="325"/>
      <c r="D124" s="325"/>
      <c r="E124" s="58"/>
      <c r="F124" s="58"/>
      <c r="G124" s="58"/>
      <c r="H124" s="148"/>
      <c r="I124" s="34"/>
      <c r="J124" s="34"/>
      <c r="K124" s="34"/>
      <c r="L124" s="34"/>
      <c r="M124" s="34"/>
      <c r="N124" s="34"/>
      <c r="O124" s="34"/>
      <c r="P124" s="31"/>
      <c r="Q124" s="31"/>
      <c r="R124" s="31"/>
      <c r="S124" s="226"/>
    </row>
    <row r="125" spans="1:19" s="33" customFormat="1" ht="30.75" customHeight="1" thickTop="1" thickBot="1" x14ac:dyDescent="0.25">
      <c r="A125" s="300" t="s">
        <v>216</v>
      </c>
      <c r="B125" s="301"/>
      <c r="C125" s="301"/>
      <c r="D125" s="301"/>
      <c r="E125" s="300" t="s">
        <v>66</v>
      </c>
      <c r="F125" s="301"/>
      <c r="G125" s="301"/>
      <c r="H125" s="328" t="s">
        <v>4</v>
      </c>
      <c r="I125" s="160"/>
      <c r="J125" s="160"/>
      <c r="K125" s="160"/>
      <c r="L125" s="160"/>
      <c r="M125" s="160"/>
      <c r="N125" s="160"/>
      <c r="O125" s="160"/>
      <c r="P125" s="301" t="s">
        <v>66</v>
      </c>
      <c r="Q125" s="301"/>
      <c r="R125" s="301"/>
      <c r="S125" s="299" t="s">
        <v>0</v>
      </c>
    </row>
    <row r="126" spans="1:19" s="33" customFormat="1" ht="33" thickTop="1" thickBot="1" x14ac:dyDescent="0.25">
      <c r="A126" s="133" t="s">
        <v>1</v>
      </c>
      <c r="B126" s="161" t="s">
        <v>114</v>
      </c>
      <c r="C126" s="133" t="s">
        <v>2</v>
      </c>
      <c r="D126" s="133" t="s">
        <v>3</v>
      </c>
      <c r="E126" s="161" t="s">
        <v>63</v>
      </c>
      <c r="F126" s="161" t="s">
        <v>64</v>
      </c>
      <c r="G126" s="161" t="s">
        <v>65</v>
      </c>
      <c r="H126" s="328"/>
      <c r="I126" s="162" t="s">
        <v>5</v>
      </c>
      <c r="J126" s="163" t="s">
        <v>6</v>
      </c>
      <c r="K126" s="163" t="s">
        <v>7</v>
      </c>
      <c r="L126" s="162" t="s">
        <v>8</v>
      </c>
      <c r="M126" s="163" t="s">
        <v>9</v>
      </c>
      <c r="N126" s="163" t="s">
        <v>10</v>
      </c>
      <c r="O126" s="162" t="s">
        <v>11</v>
      </c>
      <c r="P126" s="164" t="s">
        <v>63</v>
      </c>
      <c r="Q126" s="164" t="s">
        <v>64</v>
      </c>
      <c r="R126" s="164" t="s">
        <v>65</v>
      </c>
      <c r="S126" s="299"/>
    </row>
    <row r="127" spans="1:19" s="60" customFormat="1" ht="36.75" thickTop="1" x14ac:dyDescent="0.25">
      <c r="A127" s="135">
        <v>4.0999999999999996</v>
      </c>
      <c r="B127" s="136" t="s">
        <v>156</v>
      </c>
      <c r="C127" s="171"/>
      <c r="D127" s="165"/>
      <c r="E127" s="245"/>
      <c r="F127" s="246"/>
      <c r="G127" s="247"/>
      <c r="H127" s="291">
        <f t="shared" ref="H127:H136" si="6">IF(C127=1,I127,IF(C127=2,J127,IF(C127=3,K127,IF(C127=4,L127,IF(C127=5,M127,IF(C127=6,N127,IF(C127=7,O127,0)))))))</f>
        <v>0</v>
      </c>
      <c r="I127" s="96">
        <v>15</v>
      </c>
      <c r="J127" s="97">
        <v>15</v>
      </c>
      <c r="K127" s="97">
        <v>15</v>
      </c>
      <c r="L127" s="97">
        <v>15</v>
      </c>
      <c r="M127" s="97">
        <v>17</v>
      </c>
      <c r="N127" s="97">
        <v>17</v>
      </c>
      <c r="O127" s="97">
        <v>17</v>
      </c>
      <c r="P127" s="81"/>
      <c r="Q127" s="82"/>
      <c r="R127" s="37"/>
      <c r="S127" s="283" t="s">
        <v>61</v>
      </c>
    </row>
    <row r="128" spans="1:19" s="60" customFormat="1" ht="36" x14ac:dyDescent="0.2">
      <c r="A128" s="139">
        <v>4.2</v>
      </c>
      <c r="B128" s="140" t="s">
        <v>258</v>
      </c>
      <c r="C128" s="102"/>
      <c r="D128" s="41"/>
      <c r="E128" s="194"/>
      <c r="F128" s="152"/>
      <c r="G128" s="207"/>
      <c r="H128" s="292">
        <f t="shared" si="6"/>
        <v>0</v>
      </c>
      <c r="I128" s="29">
        <v>15</v>
      </c>
      <c r="J128" s="30">
        <v>15</v>
      </c>
      <c r="K128" s="30">
        <v>15</v>
      </c>
      <c r="L128" s="30">
        <v>15</v>
      </c>
      <c r="M128" s="30">
        <v>17</v>
      </c>
      <c r="N128" s="30">
        <v>17</v>
      </c>
      <c r="O128" s="30">
        <v>17</v>
      </c>
      <c r="P128" s="23"/>
      <c r="Q128" s="23"/>
      <c r="R128" s="23"/>
      <c r="S128" s="284" t="s">
        <v>254</v>
      </c>
    </row>
    <row r="129" spans="1:22" s="60" customFormat="1" ht="36" x14ac:dyDescent="0.2">
      <c r="A129" s="39">
        <v>4.3</v>
      </c>
      <c r="B129" s="40" t="s">
        <v>157</v>
      </c>
      <c r="C129" s="102"/>
      <c r="D129" s="55"/>
      <c r="E129" s="195"/>
      <c r="F129" s="153"/>
      <c r="G129" s="208"/>
      <c r="H129" s="292">
        <f t="shared" si="6"/>
        <v>0</v>
      </c>
      <c r="I129" s="29">
        <v>15</v>
      </c>
      <c r="J129" s="30">
        <v>15</v>
      </c>
      <c r="K129" s="30">
        <v>15</v>
      </c>
      <c r="L129" s="30">
        <v>15</v>
      </c>
      <c r="M129" s="30">
        <v>17</v>
      </c>
      <c r="N129" s="30">
        <v>17</v>
      </c>
      <c r="O129" s="30">
        <v>17</v>
      </c>
      <c r="P129" s="23"/>
      <c r="Q129" s="23"/>
      <c r="R129" s="23"/>
      <c r="S129" s="285" t="s">
        <v>62</v>
      </c>
    </row>
    <row r="130" spans="1:22" s="60" customFormat="1" ht="36" x14ac:dyDescent="0.2">
      <c r="A130" s="139">
        <v>4.4000000000000004</v>
      </c>
      <c r="B130" s="140" t="s">
        <v>259</v>
      </c>
      <c r="C130" s="106"/>
      <c r="D130" s="41"/>
      <c r="E130" s="194"/>
      <c r="F130" s="152"/>
      <c r="G130" s="207"/>
      <c r="H130" s="292">
        <f t="shared" si="6"/>
        <v>0</v>
      </c>
      <c r="I130" s="29">
        <v>15</v>
      </c>
      <c r="J130" s="30">
        <v>15</v>
      </c>
      <c r="K130" s="30">
        <v>15</v>
      </c>
      <c r="L130" s="30">
        <v>15</v>
      </c>
      <c r="M130" s="30">
        <v>17</v>
      </c>
      <c r="N130" s="30">
        <v>17</v>
      </c>
      <c r="O130" s="30">
        <v>17</v>
      </c>
      <c r="P130" s="23"/>
      <c r="Q130" s="23"/>
      <c r="R130" s="23"/>
      <c r="S130" s="284" t="s">
        <v>263</v>
      </c>
      <c r="V130" s="110"/>
    </row>
    <row r="131" spans="1:22" s="60" customFormat="1" ht="36" x14ac:dyDescent="0.2">
      <c r="A131" s="39">
        <v>4.5</v>
      </c>
      <c r="B131" s="40" t="s">
        <v>158</v>
      </c>
      <c r="C131" s="102"/>
      <c r="D131" s="41"/>
      <c r="E131" s="194"/>
      <c r="F131" s="152"/>
      <c r="G131" s="207"/>
      <c r="H131" s="292">
        <f t="shared" si="6"/>
        <v>0</v>
      </c>
      <c r="I131" s="29">
        <v>15</v>
      </c>
      <c r="J131" s="30">
        <v>15</v>
      </c>
      <c r="K131" s="30">
        <v>15</v>
      </c>
      <c r="L131" s="30">
        <v>15</v>
      </c>
      <c r="M131" s="30">
        <v>17</v>
      </c>
      <c r="N131" s="30">
        <v>17</v>
      </c>
      <c r="O131" s="30">
        <v>17</v>
      </c>
      <c r="P131" s="23"/>
      <c r="Q131" s="23"/>
      <c r="R131" s="23"/>
      <c r="S131" s="285" t="s">
        <v>27</v>
      </c>
    </row>
    <row r="132" spans="1:22" s="60" customFormat="1" ht="36" x14ac:dyDescent="0.2">
      <c r="A132" s="139">
        <v>4.5999999999999996</v>
      </c>
      <c r="B132" s="140" t="s">
        <v>260</v>
      </c>
      <c r="C132" s="116"/>
      <c r="D132" s="263"/>
      <c r="E132" s="264"/>
      <c r="F132" s="265"/>
      <c r="G132" s="266"/>
      <c r="H132" s="293">
        <f t="shared" si="6"/>
        <v>0</v>
      </c>
      <c r="I132" s="29">
        <v>15</v>
      </c>
      <c r="J132" s="30">
        <v>15</v>
      </c>
      <c r="K132" s="30">
        <v>15</v>
      </c>
      <c r="L132" s="30">
        <v>15</v>
      </c>
      <c r="M132" s="30">
        <v>17</v>
      </c>
      <c r="N132" s="30">
        <v>17</v>
      </c>
      <c r="O132" s="30">
        <v>17</v>
      </c>
      <c r="P132" s="23"/>
      <c r="Q132" s="23"/>
      <c r="R132" s="23"/>
      <c r="S132" s="284" t="s">
        <v>28</v>
      </c>
    </row>
    <row r="133" spans="1:22" s="60" customFormat="1" ht="36" x14ac:dyDescent="0.2">
      <c r="A133" s="39">
        <v>4.7</v>
      </c>
      <c r="B133" s="40" t="s">
        <v>261</v>
      </c>
      <c r="C133" s="116"/>
      <c r="D133" s="263"/>
      <c r="E133" s="264"/>
      <c r="F133" s="265"/>
      <c r="G133" s="266"/>
      <c r="H133" s="293">
        <f t="shared" si="6"/>
        <v>0</v>
      </c>
      <c r="I133" s="29">
        <v>15</v>
      </c>
      <c r="J133" s="30">
        <v>15</v>
      </c>
      <c r="K133" s="30">
        <v>15</v>
      </c>
      <c r="L133" s="30">
        <v>15</v>
      </c>
      <c r="M133" s="30">
        <v>16</v>
      </c>
      <c r="N133" s="30">
        <v>16</v>
      </c>
      <c r="O133" s="30">
        <v>16</v>
      </c>
      <c r="P133" s="23"/>
      <c r="Q133" s="23"/>
      <c r="R133" s="23"/>
      <c r="S133" s="285" t="s">
        <v>28</v>
      </c>
    </row>
    <row r="134" spans="1:22" s="60" customFormat="1" ht="36" x14ac:dyDescent="0.2">
      <c r="A134" s="139">
        <v>4.8</v>
      </c>
      <c r="B134" s="140" t="s">
        <v>29</v>
      </c>
      <c r="C134" s="116"/>
      <c r="D134" s="263"/>
      <c r="E134" s="264"/>
      <c r="F134" s="265"/>
      <c r="G134" s="266"/>
      <c r="H134" s="293">
        <f t="shared" si="6"/>
        <v>0</v>
      </c>
      <c r="I134" s="29">
        <v>15</v>
      </c>
      <c r="J134" s="30">
        <v>15</v>
      </c>
      <c r="K134" s="30">
        <v>15</v>
      </c>
      <c r="L134" s="30">
        <v>15</v>
      </c>
      <c r="M134" s="30"/>
      <c r="N134" s="30"/>
      <c r="O134" s="30"/>
      <c r="P134" s="23"/>
      <c r="Q134" s="23"/>
      <c r="R134" s="23"/>
      <c r="S134" s="284" t="s">
        <v>30</v>
      </c>
    </row>
    <row r="135" spans="1:22" s="60" customFormat="1" ht="54" x14ac:dyDescent="0.2">
      <c r="A135" s="39">
        <v>4.9000000000000004</v>
      </c>
      <c r="B135" s="40" t="s">
        <v>188</v>
      </c>
      <c r="C135" s="116"/>
      <c r="D135" s="263"/>
      <c r="E135" s="264"/>
      <c r="F135" s="265"/>
      <c r="G135" s="266"/>
      <c r="H135" s="293">
        <f t="shared" si="6"/>
        <v>0</v>
      </c>
      <c r="I135" s="29">
        <v>15</v>
      </c>
      <c r="J135" s="30">
        <v>15</v>
      </c>
      <c r="K135" s="30">
        <v>15</v>
      </c>
      <c r="L135" s="30">
        <v>15</v>
      </c>
      <c r="M135" s="30">
        <v>16</v>
      </c>
      <c r="N135" s="30">
        <v>16</v>
      </c>
      <c r="O135" s="30">
        <v>16</v>
      </c>
      <c r="P135" s="23"/>
      <c r="Q135" s="23"/>
      <c r="R135" s="23"/>
      <c r="S135" s="285" t="s">
        <v>30</v>
      </c>
    </row>
    <row r="136" spans="1:22" s="60" customFormat="1" ht="36.75" thickBot="1" x14ac:dyDescent="0.25">
      <c r="A136" s="179">
        <v>4.0999999999999996</v>
      </c>
      <c r="B136" s="147" t="s">
        <v>262</v>
      </c>
      <c r="C136" s="121"/>
      <c r="D136" s="267"/>
      <c r="E136" s="268"/>
      <c r="F136" s="269"/>
      <c r="G136" s="270"/>
      <c r="H136" s="297">
        <f t="shared" si="6"/>
        <v>0</v>
      </c>
      <c r="I136" s="94">
        <v>15</v>
      </c>
      <c r="J136" s="180">
        <v>15</v>
      </c>
      <c r="K136" s="180">
        <v>15</v>
      </c>
      <c r="L136" s="180">
        <v>15</v>
      </c>
      <c r="M136" s="180">
        <v>16</v>
      </c>
      <c r="N136" s="180">
        <v>16</v>
      </c>
      <c r="O136" s="180">
        <v>16</v>
      </c>
      <c r="P136" s="26"/>
      <c r="Q136" s="26"/>
      <c r="R136" s="83"/>
      <c r="S136" s="286" t="s">
        <v>28</v>
      </c>
    </row>
    <row r="137" spans="1:22" s="63" customFormat="1" ht="19.5" thickTop="1" thickBot="1" x14ac:dyDescent="0.3">
      <c r="A137" s="227"/>
      <c r="B137" s="58"/>
      <c r="C137" s="34"/>
      <c r="D137" s="58"/>
      <c r="E137" s="58"/>
      <c r="F137" s="58"/>
      <c r="G137" s="58"/>
      <c r="H137" s="296">
        <f>SUM(H127:H136)</f>
        <v>0</v>
      </c>
      <c r="I137" s="34"/>
      <c r="J137" s="34"/>
      <c r="K137" s="34"/>
      <c r="L137" s="34"/>
      <c r="M137" s="34"/>
      <c r="N137" s="34"/>
      <c r="O137" s="34"/>
      <c r="P137" s="31"/>
      <c r="Q137" s="31"/>
      <c r="R137" s="31"/>
      <c r="S137" s="226"/>
    </row>
    <row r="138" spans="1:22" s="63" customFormat="1" ht="18.75" thickTop="1" x14ac:dyDescent="0.25">
      <c r="A138" s="227"/>
      <c r="B138" s="58"/>
      <c r="C138" s="34"/>
      <c r="D138" s="58"/>
      <c r="E138" s="58"/>
      <c r="F138" s="58"/>
      <c r="G138" s="58"/>
      <c r="H138" s="149"/>
      <c r="I138" s="34"/>
      <c r="J138" s="34"/>
      <c r="K138" s="34"/>
      <c r="L138" s="34"/>
      <c r="M138" s="34"/>
      <c r="N138" s="34"/>
      <c r="O138" s="34"/>
      <c r="P138" s="31"/>
      <c r="Q138" s="31"/>
      <c r="R138" s="31"/>
      <c r="S138" s="226"/>
    </row>
    <row r="139" spans="1:22" s="63" customFormat="1" ht="18" x14ac:dyDescent="0.2">
      <c r="A139" s="132" t="s">
        <v>211</v>
      </c>
      <c r="B139" s="34"/>
      <c r="C139" s="34"/>
      <c r="D139" s="34"/>
      <c r="E139" s="34"/>
      <c r="F139" s="34"/>
      <c r="G139" s="34"/>
      <c r="H139" s="149"/>
      <c r="I139" s="34"/>
      <c r="J139" s="34"/>
      <c r="K139" s="34"/>
      <c r="L139" s="34"/>
      <c r="M139" s="34"/>
      <c r="N139" s="34"/>
      <c r="O139" s="34"/>
      <c r="P139" s="31"/>
      <c r="Q139" s="31"/>
      <c r="R139" s="31"/>
      <c r="S139" s="226"/>
    </row>
    <row r="140" spans="1:22" s="63" customFormat="1" ht="18" x14ac:dyDescent="0.2">
      <c r="A140" s="132"/>
      <c r="B140" s="34"/>
      <c r="C140" s="34"/>
      <c r="D140" s="34"/>
      <c r="E140" s="34"/>
      <c r="F140" s="34"/>
      <c r="G140" s="34"/>
      <c r="H140" s="149"/>
      <c r="I140" s="34"/>
      <c r="J140" s="34"/>
      <c r="K140" s="34"/>
      <c r="L140" s="34"/>
      <c r="M140" s="34"/>
      <c r="N140" s="34"/>
      <c r="O140" s="34"/>
      <c r="P140" s="31"/>
      <c r="Q140" s="31"/>
      <c r="R140" s="31"/>
      <c r="S140" s="226"/>
    </row>
    <row r="141" spans="1:22" s="63" customFormat="1" ht="18" x14ac:dyDescent="0.2">
      <c r="A141" s="132"/>
      <c r="B141" s="34"/>
      <c r="C141" s="34"/>
      <c r="D141" s="34"/>
      <c r="E141" s="34"/>
      <c r="F141" s="34"/>
      <c r="G141" s="34"/>
      <c r="H141" s="149"/>
      <c r="I141" s="34"/>
      <c r="J141" s="34"/>
      <c r="K141" s="34"/>
      <c r="L141" s="34"/>
      <c r="M141" s="34"/>
      <c r="N141" s="34"/>
      <c r="O141" s="34"/>
      <c r="P141" s="31"/>
      <c r="Q141" s="31"/>
      <c r="R141" s="31"/>
      <c r="S141" s="226"/>
    </row>
    <row r="142" spans="1:22" s="63" customFormat="1" ht="18" x14ac:dyDescent="0.2">
      <c r="A142" s="132"/>
      <c r="B142" s="34"/>
      <c r="C142" s="34"/>
      <c r="D142" s="34"/>
      <c r="E142" s="34"/>
      <c r="F142" s="34"/>
      <c r="G142" s="34"/>
      <c r="H142" s="149"/>
      <c r="I142" s="34"/>
      <c r="J142" s="34"/>
      <c r="K142" s="34"/>
      <c r="L142" s="34"/>
      <c r="M142" s="34"/>
      <c r="N142" s="34"/>
      <c r="O142" s="34"/>
      <c r="P142" s="31"/>
      <c r="Q142" s="31"/>
      <c r="R142" s="31"/>
      <c r="S142" s="226"/>
    </row>
    <row r="143" spans="1:22" s="63" customFormat="1" ht="18" x14ac:dyDescent="0.2">
      <c r="A143" s="305" t="s">
        <v>212</v>
      </c>
      <c r="B143" s="306"/>
      <c r="C143" s="306"/>
      <c r="D143" s="306"/>
      <c r="E143" s="306"/>
      <c r="F143" s="306"/>
      <c r="G143" s="306"/>
      <c r="H143" s="149"/>
      <c r="I143" s="34"/>
      <c r="J143" s="34"/>
      <c r="K143" s="34"/>
      <c r="L143" s="34"/>
      <c r="M143" s="34"/>
      <c r="N143" s="34"/>
      <c r="O143" s="34"/>
      <c r="P143" s="31"/>
      <c r="Q143" s="31"/>
      <c r="R143" s="31"/>
      <c r="S143" s="226"/>
    </row>
    <row r="144" spans="1:22" s="63" customFormat="1" ht="18" x14ac:dyDescent="0.2">
      <c r="A144" s="305" t="s">
        <v>213</v>
      </c>
      <c r="B144" s="306"/>
      <c r="C144" s="306"/>
      <c r="D144" s="306"/>
      <c r="E144" s="306"/>
      <c r="F144" s="306"/>
      <c r="G144" s="306"/>
      <c r="H144" s="149"/>
      <c r="I144" s="34"/>
      <c r="J144" s="34"/>
      <c r="K144" s="34"/>
      <c r="L144" s="34"/>
      <c r="M144" s="34"/>
      <c r="N144" s="34"/>
      <c r="O144" s="34"/>
      <c r="P144" s="31"/>
      <c r="Q144" s="31"/>
      <c r="R144" s="31"/>
      <c r="S144" s="226"/>
    </row>
    <row r="145" spans="1:20" s="63" customFormat="1" ht="18" x14ac:dyDescent="0.2">
      <c r="A145" s="224"/>
      <c r="B145" s="137"/>
      <c r="C145" s="137"/>
      <c r="D145" s="137"/>
      <c r="E145" s="137"/>
      <c r="F145" s="137"/>
      <c r="G145" s="137"/>
      <c r="H145" s="149"/>
      <c r="I145" s="34"/>
      <c r="J145" s="34"/>
      <c r="K145" s="34"/>
      <c r="L145" s="34"/>
      <c r="M145" s="34"/>
      <c r="N145" s="34"/>
      <c r="O145" s="34"/>
      <c r="P145" s="31"/>
      <c r="Q145" s="31"/>
      <c r="R145" s="31"/>
      <c r="S145" s="226"/>
    </row>
    <row r="146" spans="1:20" s="63" customFormat="1" ht="18.75" thickBot="1" x14ac:dyDescent="0.25">
      <c r="A146" s="224"/>
      <c r="B146" s="137"/>
      <c r="C146" s="137"/>
      <c r="D146" s="137"/>
      <c r="E146" s="137"/>
      <c r="F146" s="137"/>
      <c r="G146" s="137"/>
      <c r="H146" s="149"/>
      <c r="I146" s="34"/>
      <c r="J146" s="34"/>
      <c r="K146" s="34"/>
      <c r="L146" s="34"/>
      <c r="M146" s="34"/>
      <c r="N146" s="34"/>
      <c r="O146" s="34"/>
      <c r="P146" s="31"/>
      <c r="Q146" s="31"/>
      <c r="R146" s="31"/>
      <c r="S146" s="226"/>
    </row>
    <row r="147" spans="1:20" s="63" customFormat="1" ht="18.75" thickBot="1" x14ac:dyDescent="0.3">
      <c r="A147" s="224"/>
      <c r="B147" s="137"/>
      <c r="C147" s="137"/>
      <c r="D147" s="137"/>
      <c r="E147" s="137"/>
      <c r="F147" s="137"/>
      <c r="G147" s="137"/>
      <c r="H147" s="58"/>
      <c r="I147" s="58"/>
      <c r="J147" s="37"/>
      <c r="K147" s="37"/>
      <c r="L147" s="37"/>
      <c r="M147" s="37"/>
      <c r="N147" s="37"/>
      <c r="O147" s="37"/>
      <c r="P147" s="37"/>
      <c r="Q147" s="37"/>
      <c r="R147" s="58"/>
      <c r="S147" s="219" t="s">
        <v>203</v>
      </c>
    </row>
    <row r="148" spans="1:20" s="63" customFormat="1" ht="18" x14ac:dyDescent="0.25">
      <c r="A148" s="132" t="s">
        <v>220</v>
      </c>
      <c r="B148" s="252"/>
      <c r="C148" s="100"/>
      <c r="D148" s="58"/>
      <c r="E148" s="58"/>
      <c r="F148" s="58"/>
      <c r="G148" s="58"/>
      <c r="H148" s="58"/>
      <c r="I148" s="58"/>
      <c r="J148" s="37"/>
      <c r="K148" s="37"/>
      <c r="L148" s="37"/>
      <c r="M148" s="37"/>
      <c r="N148" s="37"/>
      <c r="O148" s="37"/>
      <c r="P148" s="37"/>
      <c r="Q148" s="37"/>
      <c r="R148" s="58"/>
      <c r="S148" s="220" t="s">
        <v>210</v>
      </c>
    </row>
    <row r="149" spans="1:20" s="63" customFormat="1" ht="18" x14ac:dyDescent="0.25">
      <c r="A149" s="132" t="s">
        <v>221</v>
      </c>
      <c r="B149" s="252"/>
      <c r="C149" s="100"/>
      <c r="D149" s="58"/>
      <c r="E149" s="58"/>
      <c r="F149" s="58"/>
      <c r="G149" s="58"/>
      <c r="H149" s="58"/>
      <c r="I149" s="58"/>
      <c r="J149" s="37"/>
      <c r="K149" s="37"/>
      <c r="L149" s="37"/>
      <c r="M149" s="37"/>
      <c r="N149" s="37"/>
      <c r="O149" s="37"/>
      <c r="P149" s="37"/>
      <c r="Q149" s="37"/>
      <c r="R149" s="58"/>
      <c r="S149" s="220" t="s">
        <v>204</v>
      </c>
    </row>
    <row r="150" spans="1:20" s="63" customFormat="1" ht="18" x14ac:dyDescent="0.25">
      <c r="A150" s="107" t="s">
        <v>222</v>
      </c>
      <c r="B150" s="253"/>
      <c r="C150" s="100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80" t="s">
        <v>159</v>
      </c>
      <c r="S150" s="221" t="s">
        <v>205</v>
      </c>
    </row>
    <row r="151" spans="1:20" s="63" customFormat="1" ht="18" x14ac:dyDescent="0.25">
      <c r="A151" s="321" t="s">
        <v>223</v>
      </c>
      <c r="B151" s="322"/>
      <c r="C151" s="322"/>
      <c r="D151" s="322"/>
      <c r="E151" s="322"/>
      <c r="F151" s="322"/>
      <c r="G151" s="322"/>
      <c r="H151" s="322"/>
      <c r="I151" s="322"/>
      <c r="J151" s="322"/>
      <c r="K151" s="322"/>
      <c r="L151" s="322"/>
      <c r="M151" s="322"/>
      <c r="N151" s="322"/>
      <c r="O151" s="322"/>
      <c r="P151" s="322"/>
      <c r="Q151" s="75"/>
      <c r="R151" s="58" t="s">
        <v>56</v>
      </c>
      <c r="S151" s="221" t="s">
        <v>206</v>
      </c>
    </row>
    <row r="152" spans="1:20" s="63" customFormat="1" ht="18" x14ac:dyDescent="0.25">
      <c r="A152" s="107" t="s">
        <v>224</v>
      </c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5"/>
      <c r="R152" s="58"/>
      <c r="S152" s="221" t="s">
        <v>207</v>
      </c>
    </row>
    <row r="153" spans="1:20" s="63" customFormat="1" ht="18" x14ac:dyDescent="0.25">
      <c r="A153" s="108" t="s">
        <v>202</v>
      </c>
      <c r="B153" s="254"/>
      <c r="C153" s="101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220" t="s">
        <v>208</v>
      </c>
    </row>
    <row r="154" spans="1:20" s="63" customFormat="1" ht="18.75" thickBot="1" x14ac:dyDescent="0.3">
      <c r="A154" s="227"/>
      <c r="B154" s="58"/>
      <c r="C154" s="34"/>
      <c r="D154" s="58"/>
      <c r="E154" s="58"/>
      <c r="F154" s="58"/>
      <c r="G154" s="58"/>
      <c r="H154" s="149"/>
      <c r="I154" s="34"/>
      <c r="J154" s="34"/>
      <c r="K154" s="34"/>
      <c r="L154" s="34"/>
      <c r="M154" s="34"/>
      <c r="N154" s="34"/>
      <c r="O154" s="34"/>
      <c r="P154" s="31"/>
      <c r="Q154" s="31"/>
      <c r="R154" s="31"/>
      <c r="S154" s="222" t="s">
        <v>209</v>
      </c>
    </row>
    <row r="155" spans="1:20" s="63" customFormat="1" ht="24" thickBot="1" x14ac:dyDescent="0.25">
      <c r="A155" s="324" t="s">
        <v>219</v>
      </c>
      <c r="B155" s="325"/>
      <c r="C155" s="325"/>
      <c r="D155" s="325"/>
      <c r="E155" s="58"/>
      <c r="F155" s="58"/>
      <c r="G155" s="58"/>
      <c r="H155" s="149"/>
      <c r="I155" s="34"/>
      <c r="J155" s="34"/>
      <c r="K155" s="34"/>
      <c r="L155" s="34"/>
      <c r="M155" s="34"/>
      <c r="N155" s="34"/>
      <c r="O155" s="34"/>
      <c r="P155" s="31"/>
      <c r="Q155" s="31"/>
      <c r="R155" s="31"/>
      <c r="S155" s="226"/>
    </row>
    <row r="156" spans="1:20" s="33" customFormat="1" ht="30.75" customHeight="1" thickTop="1" thickBot="1" x14ac:dyDescent="0.25">
      <c r="A156" s="300" t="s">
        <v>217</v>
      </c>
      <c r="B156" s="301"/>
      <c r="C156" s="301"/>
      <c r="D156" s="301"/>
      <c r="E156" s="300" t="s">
        <v>66</v>
      </c>
      <c r="F156" s="301"/>
      <c r="G156" s="301"/>
      <c r="H156" s="328" t="s">
        <v>4</v>
      </c>
      <c r="I156" s="160"/>
      <c r="J156" s="160"/>
      <c r="K156" s="160"/>
      <c r="L156" s="160"/>
      <c r="M156" s="160"/>
      <c r="N156" s="160"/>
      <c r="O156" s="160"/>
      <c r="P156" s="323" t="s">
        <v>66</v>
      </c>
      <c r="Q156" s="323"/>
      <c r="R156" s="323"/>
      <c r="S156" s="299" t="s">
        <v>0</v>
      </c>
    </row>
    <row r="157" spans="1:20" s="33" customFormat="1" ht="33" thickTop="1" thickBot="1" x14ac:dyDescent="0.25">
      <c r="A157" s="133" t="s">
        <v>1</v>
      </c>
      <c r="B157" s="161" t="s">
        <v>114</v>
      </c>
      <c r="C157" s="133" t="s">
        <v>2</v>
      </c>
      <c r="D157" s="133" t="s">
        <v>3</v>
      </c>
      <c r="E157" s="161" t="s">
        <v>63</v>
      </c>
      <c r="F157" s="161" t="s">
        <v>64</v>
      </c>
      <c r="G157" s="161" t="s">
        <v>65</v>
      </c>
      <c r="H157" s="328"/>
      <c r="I157" s="162" t="s">
        <v>5</v>
      </c>
      <c r="J157" s="163" t="s">
        <v>6</v>
      </c>
      <c r="K157" s="163" t="s">
        <v>7</v>
      </c>
      <c r="L157" s="162" t="s">
        <v>8</v>
      </c>
      <c r="M157" s="163" t="s">
        <v>9</v>
      </c>
      <c r="N157" s="163" t="s">
        <v>10</v>
      </c>
      <c r="O157" s="162" t="s">
        <v>11</v>
      </c>
      <c r="P157" s="164" t="s">
        <v>63</v>
      </c>
      <c r="Q157" s="164" t="s">
        <v>64</v>
      </c>
      <c r="R157" s="164" t="s">
        <v>65</v>
      </c>
      <c r="S157" s="299"/>
    </row>
    <row r="158" spans="1:20" s="65" customFormat="1" ht="36.75" thickTop="1" x14ac:dyDescent="0.25">
      <c r="A158" s="277">
        <v>5.0999999999999996</v>
      </c>
      <c r="B158" s="114" t="s">
        <v>32</v>
      </c>
      <c r="C158" s="165"/>
      <c r="D158" s="165"/>
      <c r="E158" s="271"/>
      <c r="F158" s="272"/>
      <c r="G158" s="273"/>
      <c r="H158" s="298">
        <f t="shared" ref="H158:H177" si="7">IF(C158=1,I158,IF(C158=2,J158,IF(C158=3,K158,IF(C158=4,L158,IF(C158=5,M158,IF(C158=6,N158,IF(C158=7,O158,0)))))))</f>
        <v>0</v>
      </c>
      <c r="I158" s="173">
        <v>9</v>
      </c>
      <c r="J158" s="178">
        <v>10</v>
      </c>
      <c r="K158" s="178">
        <v>11</v>
      </c>
      <c r="L158" s="181">
        <v>10</v>
      </c>
      <c r="M158" s="182"/>
      <c r="N158" s="182"/>
      <c r="O158" s="182"/>
      <c r="P158" s="167"/>
      <c r="Q158" s="169"/>
      <c r="R158" s="74"/>
      <c r="S158" s="287" t="s">
        <v>33</v>
      </c>
      <c r="T158" s="33"/>
    </row>
    <row r="159" spans="1:20" s="65" customFormat="1" ht="36" x14ac:dyDescent="0.25">
      <c r="A159" s="139">
        <v>5.2</v>
      </c>
      <c r="B159" s="140" t="s">
        <v>34</v>
      </c>
      <c r="C159" s="116"/>
      <c r="D159" s="116"/>
      <c r="E159" s="192"/>
      <c r="F159" s="154"/>
      <c r="G159" s="209"/>
      <c r="H159" s="293">
        <f t="shared" si="7"/>
        <v>0</v>
      </c>
      <c r="I159" s="29">
        <v>9</v>
      </c>
      <c r="J159" s="30">
        <v>10</v>
      </c>
      <c r="K159" s="30">
        <v>11</v>
      </c>
      <c r="L159" s="98"/>
      <c r="M159" s="98"/>
      <c r="N159" s="66">
        <v>22</v>
      </c>
      <c r="O159" s="66">
        <v>15</v>
      </c>
      <c r="P159" s="23"/>
      <c r="Q159" s="23"/>
      <c r="R159" s="23"/>
      <c r="S159" s="280" t="s">
        <v>33</v>
      </c>
      <c r="T159" s="33"/>
    </row>
    <row r="160" spans="1:20" s="65" customFormat="1" ht="36" x14ac:dyDescent="0.2">
      <c r="A160" s="255">
        <v>5.3</v>
      </c>
      <c r="B160" s="115" t="s">
        <v>35</v>
      </c>
      <c r="C160" s="116"/>
      <c r="D160" s="116"/>
      <c r="E160" s="192"/>
      <c r="F160" s="154"/>
      <c r="G160" s="209"/>
      <c r="H160" s="293">
        <f t="shared" si="7"/>
        <v>0</v>
      </c>
      <c r="I160" s="29">
        <v>9</v>
      </c>
      <c r="J160" s="30">
        <v>10</v>
      </c>
      <c r="K160" s="30">
        <v>11</v>
      </c>
      <c r="L160" s="64">
        <v>10</v>
      </c>
      <c r="M160" s="98"/>
      <c r="N160" s="30">
        <v>22</v>
      </c>
      <c r="O160" s="30">
        <v>15</v>
      </c>
      <c r="P160" s="23"/>
      <c r="Q160" s="23"/>
      <c r="R160" s="23"/>
      <c r="S160" s="288" t="s">
        <v>33</v>
      </c>
      <c r="T160" s="33"/>
    </row>
    <row r="161" spans="1:20" s="65" customFormat="1" ht="36" x14ac:dyDescent="0.2">
      <c r="A161" s="139">
        <v>5.4</v>
      </c>
      <c r="B161" s="140" t="s">
        <v>67</v>
      </c>
      <c r="C161" s="116"/>
      <c r="D161" s="116"/>
      <c r="E161" s="192"/>
      <c r="F161" s="154"/>
      <c r="G161" s="209"/>
      <c r="H161" s="293">
        <f t="shared" si="7"/>
        <v>0</v>
      </c>
      <c r="I161" s="211">
        <v>9</v>
      </c>
      <c r="J161" s="117">
        <v>10</v>
      </c>
      <c r="K161" s="117">
        <v>11</v>
      </c>
      <c r="L161" s="118">
        <v>10</v>
      </c>
      <c r="M161" s="117"/>
      <c r="N161" s="117">
        <v>22</v>
      </c>
      <c r="O161" s="117">
        <v>15</v>
      </c>
      <c r="P161" s="119"/>
      <c r="Q161" s="119"/>
      <c r="R161" s="119"/>
      <c r="S161" s="280" t="s">
        <v>28</v>
      </c>
      <c r="T161" s="33"/>
    </row>
    <row r="162" spans="1:20" s="65" customFormat="1" ht="36" x14ac:dyDescent="0.25">
      <c r="A162" s="255">
        <v>5.5</v>
      </c>
      <c r="B162" s="115" t="s">
        <v>189</v>
      </c>
      <c r="C162" s="116"/>
      <c r="D162" s="116"/>
      <c r="E162" s="192"/>
      <c r="F162" s="154"/>
      <c r="G162" s="209"/>
      <c r="H162" s="293">
        <f t="shared" si="7"/>
        <v>0</v>
      </c>
      <c r="I162" s="211">
        <v>9</v>
      </c>
      <c r="J162" s="117">
        <v>10</v>
      </c>
      <c r="K162" s="117">
        <v>11</v>
      </c>
      <c r="L162" s="118">
        <v>10</v>
      </c>
      <c r="M162" s="117"/>
      <c r="N162" s="120">
        <v>22</v>
      </c>
      <c r="O162" s="120">
        <v>15</v>
      </c>
      <c r="P162" s="119"/>
      <c r="Q162" s="119"/>
      <c r="R162" s="119"/>
      <c r="S162" s="289" t="s">
        <v>270</v>
      </c>
      <c r="T162" s="113"/>
    </row>
    <row r="163" spans="1:20" s="65" customFormat="1" ht="54" x14ac:dyDescent="0.2">
      <c r="A163" s="139">
        <v>5.6</v>
      </c>
      <c r="B163" s="140" t="s">
        <v>36</v>
      </c>
      <c r="C163" s="116"/>
      <c r="D163" s="116"/>
      <c r="E163" s="192"/>
      <c r="F163" s="154"/>
      <c r="G163" s="209"/>
      <c r="H163" s="293">
        <f t="shared" si="7"/>
        <v>0</v>
      </c>
      <c r="I163" s="211">
        <v>9</v>
      </c>
      <c r="J163" s="117">
        <v>10</v>
      </c>
      <c r="K163" s="117">
        <v>11</v>
      </c>
      <c r="L163" s="118">
        <v>10</v>
      </c>
      <c r="M163" s="117"/>
      <c r="N163" s="117"/>
      <c r="O163" s="117"/>
      <c r="P163" s="119"/>
      <c r="Q163" s="119"/>
      <c r="R163" s="119"/>
      <c r="S163" s="280" t="s">
        <v>276</v>
      </c>
      <c r="T163" s="113"/>
    </row>
    <row r="164" spans="1:20" s="65" customFormat="1" ht="36" x14ac:dyDescent="0.25">
      <c r="A164" s="255">
        <v>5.7</v>
      </c>
      <c r="B164" s="115" t="s">
        <v>264</v>
      </c>
      <c r="C164" s="116"/>
      <c r="D164" s="259"/>
      <c r="E164" s="274"/>
      <c r="F164" s="275"/>
      <c r="G164" s="276"/>
      <c r="H164" s="293">
        <f t="shared" si="7"/>
        <v>0</v>
      </c>
      <c r="I164" s="211">
        <v>9</v>
      </c>
      <c r="J164" s="117">
        <v>10</v>
      </c>
      <c r="K164" s="117">
        <v>11</v>
      </c>
      <c r="L164" s="118">
        <v>10</v>
      </c>
      <c r="M164" s="117"/>
      <c r="N164" s="120">
        <v>22</v>
      </c>
      <c r="O164" s="120">
        <v>15</v>
      </c>
      <c r="P164" s="119"/>
      <c r="Q164" s="119"/>
      <c r="R164" s="119"/>
      <c r="S164" s="289" t="s">
        <v>195</v>
      </c>
      <c r="T164" s="113"/>
    </row>
    <row r="165" spans="1:20" s="65" customFormat="1" ht="36" x14ac:dyDescent="0.2">
      <c r="A165" s="139">
        <v>5.8</v>
      </c>
      <c r="B165" s="140" t="s">
        <v>190</v>
      </c>
      <c r="C165" s="116"/>
      <c r="D165" s="116"/>
      <c r="E165" s="192"/>
      <c r="F165" s="154"/>
      <c r="G165" s="209"/>
      <c r="H165" s="293">
        <f t="shared" si="7"/>
        <v>0</v>
      </c>
      <c r="I165" s="211">
        <v>9</v>
      </c>
      <c r="J165" s="117">
        <v>11</v>
      </c>
      <c r="K165" s="117">
        <v>11</v>
      </c>
      <c r="L165" s="118">
        <v>10</v>
      </c>
      <c r="M165" s="117"/>
      <c r="N165" s="117">
        <v>22</v>
      </c>
      <c r="O165" s="117">
        <v>15</v>
      </c>
      <c r="P165" s="119"/>
      <c r="Q165" s="119"/>
      <c r="R165" s="119"/>
      <c r="S165" s="280" t="s">
        <v>277</v>
      </c>
      <c r="T165" s="113"/>
    </row>
    <row r="166" spans="1:20" s="65" customFormat="1" ht="36" x14ac:dyDescent="0.2">
      <c r="A166" s="278" t="s">
        <v>68</v>
      </c>
      <c r="B166" s="115" t="s">
        <v>265</v>
      </c>
      <c r="C166" s="116"/>
      <c r="D166" s="116"/>
      <c r="E166" s="192"/>
      <c r="F166" s="154"/>
      <c r="G166" s="209"/>
      <c r="H166" s="293">
        <f t="shared" si="7"/>
        <v>0</v>
      </c>
      <c r="I166" s="211">
        <v>9</v>
      </c>
      <c r="J166" s="117">
        <v>11</v>
      </c>
      <c r="K166" s="117">
        <v>11</v>
      </c>
      <c r="L166" s="118">
        <v>10</v>
      </c>
      <c r="M166" s="117"/>
      <c r="N166" s="117"/>
      <c r="O166" s="117"/>
      <c r="P166" s="119"/>
      <c r="Q166" s="119"/>
      <c r="R166" s="119"/>
      <c r="S166" s="289" t="s">
        <v>252</v>
      </c>
      <c r="T166" s="113"/>
    </row>
    <row r="167" spans="1:20" s="65" customFormat="1" ht="36" x14ac:dyDescent="0.2">
      <c r="A167" s="145" t="s">
        <v>37</v>
      </c>
      <c r="B167" s="140" t="s">
        <v>191</v>
      </c>
      <c r="C167" s="116"/>
      <c r="D167" s="259"/>
      <c r="E167" s="274"/>
      <c r="F167" s="275"/>
      <c r="G167" s="276"/>
      <c r="H167" s="293">
        <f t="shared" si="7"/>
        <v>0</v>
      </c>
      <c r="I167" s="211">
        <v>9</v>
      </c>
      <c r="J167" s="117">
        <v>11</v>
      </c>
      <c r="K167" s="117">
        <v>11</v>
      </c>
      <c r="L167" s="118">
        <v>10</v>
      </c>
      <c r="M167" s="117"/>
      <c r="N167" s="117"/>
      <c r="O167" s="117"/>
      <c r="P167" s="119"/>
      <c r="Q167" s="119"/>
      <c r="R167" s="119"/>
      <c r="S167" s="280" t="s">
        <v>252</v>
      </c>
      <c r="T167" s="113"/>
    </row>
    <row r="168" spans="1:20" s="65" customFormat="1" ht="36" x14ac:dyDescent="0.2">
      <c r="A168" s="278" t="s">
        <v>38</v>
      </c>
      <c r="B168" s="115" t="s">
        <v>42</v>
      </c>
      <c r="C168" s="116"/>
      <c r="D168" s="259"/>
      <c r="E168" s="274"/>
      <c r="F168" s="275"/>
      <c r="G168" s="276"/>
      <c r="H168" s="293">
        <f t="shared" si="7"/>
        <v>0</v>
      </c>
      <c r="I168" s="211">
        <v>9</v>
      </c>
      <c r="J168" s="117">
        <v>11</v>
      </c>
      <c r="K168" s="117">
        <v>10</v>
      </c>
      <c r="L168" s="118">
        <v>9</v>
      </c>
      <c r="M168" s="117"/>
      <c r="N168" s="117"/>
      <c r="O168" s="117"/>
      <c r="P168" s="119"/>
      <c r="Q168" s="119"/>
      <c r="R168" s="119"/>
      <c r="S168" s="289" t="s">
        <v>196</v>
      </c>
      <c r="T168" s="113"/>
    </row>
    <row r="169" spans="1:20" s="65" customFormat="1" ht="36" x14ac:dyDescent="0.2">
      <c r="A169" s="145" t="s">
        <v>39</v>
      </c>
      <c r="B169" s="140" t="s">
        <v>192</v>
      </c>
      <c r="C169" s="116"/>
      <c r="D169" s="259"/>
      <c r="E169" s="274"/>
      <c r="F169" s="275"/>
      <c r="G169" s="276"/>
      <c r="H169" s="293">
        <f t="shared" si="7"/>
        <v>0</v>
      </c>
      <c r="I169" s="211">
        <v>9</v>
      </c>
      <c r="J169" s="117">
        <v>11</v>
      </c>
      <c r="K169" s="117">
        <v>10</v>
      </c>
      <c r="L169" s="118">
        <v>9</v>
      </c>
      <c r="M169" s="117"/>
      <c r="N169" s="117"/>
      <c r="O169" s="117"/>
      <c r="P169" s="119"/>
      <c r="Q169" s="119"/>
      <c r="R169" s="119"/>
      <c r="S169" s="280" t="s">
        <v>271</v>
      </c>
      <c r="T169" s="113"/>
    </row>
    <row r="170" spans="1:20" s="65" customFormat="1" ht="36" x14ac:dyDescent="0.25">
      <c r="A170" s="278" t="s">
        <v>40</v>
      </c>
      <c r="B170" s="115" t="s">
        <v>45</v>
      </c>
      <c r="C170" s="116"/>
      <c r="D170" s="259"/>
      <c r="E170" s="274"/>
      <c r="F170" s="275"/>
      <c r="G170" s="276"/>
      <c r="H170" s="293">
        <f t="shared" si="7"/>
        <v>0</v>
      </c>
      <c r="I170" s="211">
        <v>9</v>
      </c>
      <c r="J170" s="117">
        <v>11</v>
      </c>
      <c r="K170" s="117">
        <v>10</v>
      </c>
      <c r="L170" s="118">
        <v>9</v>
      </c>
      <c r="M170" s="117"/>
      <c r="N170" s="120">
        <v>22</v>
      </c>
      <c r="O170" s="120">
        <v>15</v>
      </c>
      <c r="P170" s="119"/>
      <c r="Q170" s="119"/>
      <c r="R170" s="119"/>
      <c r="S170" s="289" t="s">
        <v>272</v>
      </c>
      <c r="T170" s="113"/>
    </row>
    <row r="171" spans="1:20" s="65" customFormat="1" ht="36" x14ac:dyDescent="0.2">
      <c r="A171" s="145" t="s">
        <v>41</v>
      </c>
      <c r="B171" s="140" t="s">
        <v>47</v>
      </c>
      <c r="C171" s="116"/>
      <c r="D171" s="116"/>
      <c r="E171" s="192"/>
      <c r="F171" s="154"/>
      <c r="G171" s="209"/>
      <c r="H171" s="293">
        <f t="shared" si="7"/>
        <v>0</v>
      </c>
      <c r="I171" s="211">
        <v>9</v>
      </c>
      <c r="J171" s="117">
        <v>11</v>
      </c>
      <c r="K171" s="117">
        <v>10</v>
      </c>
      <c r="L171" s="118">
        <v>9</v>
      </c>
      <c r="M171" s="117"/>
      <c r="N171" s="117"/>
      <c r="O171" s="117"/>
      <c r="P171" s="119"/>
      <c r="Q171" s="119"/>
      <c r="R171" s="119"/>
      <c r="S171" s="280" t="s">
        <v>273</v>
      </c>
      <c r="T171" s="113"/>
    </row>
    <row r="172" spans="1:20" s="65" customFormat="1" ht="36" x14ac:dyDescent="0.2">
      <c r="A172" s="278" t="s">
        <v>43</v>
      </c>
      <c r="B172" s="115" t="s">
        <v>266</v>
      </c>
      <c r="C172" s="116"/>
      <c r="D172" s="116"/>
      <c r="E172" s="192"/>
      <c r="F172" s="154"/>
      <c r="G172" s="209"/>
      <c r="H172" s="293">
        <f t="shared" si="7"/>
        <v>0</v>
      </c>
      <c r="I172" s="211">
        <v>9</v>
      </c>
      <c r="J172" s="117">
        <v>11</v>
      </c>
      <c r="K172" s="117">
        <v>10</v>
      </c>
      <c r="L172" s="118">
        <v>9</v>
      </c>
      <c r="M172" s="117"/>
      <c r="N172" s="117"/>
      <c r="O172" s="117"/>
      <c r="P172" s="119"/>
      <c r="Q172" s="119"/>
      <c r="R172" s="119"/>
      <c r="S172" s="289" t="s">
        <v>49</v>
      </c>
      <c r="T172" s="113"/>
    </row>
    <row r="173" spans="1:20" s="65" customFormat="1" ht="36" x14ac:dyDescent="0.25">
      <c r="A173" s="145" t="s">
        <v>44</v>
      </c>
      <c r="B173" s="140" t="s">
        <v>193</v>
      </c>
      <c r="C173" s="116"/>
      <c r="D173" s="116"/>
      <c r="E173" s="192"/>
      <c r="F173" s="154"/>
      <c r="G173" s="209"/>
      <c r="H173" s="293">
        <f t="shared" si="7"/>
        <v>0</v>
      </c>
      <c r="I173" s="211">
        <v>9</v>
      </c>
      <c r="J173" s="117"/>
      <c r="K173" s="117"/>
      <c r="L173" s="118">
        <v>9</v>
      </c>
      <c r="M173" s="117">
        <v>45</v>
      </c>
      <c r="N173" s="117"/>
      <c r="O173" s="120">
        <v>15</v>
      </c>
      <c r="P173" s="119"/>
      <c r="Q173" s="119"/>
      <c r="R173" s="119"/>
      <c r="S173" s="280" t="s">
        <v>274</v>
      </c>
      <c r="T173" s="113"/>
    </row>
    <row r="174" spans="1:20" s="65" customFormat="1" ht="36" x14ac:dyDescent="0.25">
      <c r="A174" s="49" t="s">
        <v>46</v>
      </c>
      <c r="B174" s="115" t="s">
        <v>267</v>
      </c>
      <c r="C174" s="116"/>
      <c r="D174" s="116"/>
      <c r="E174" s="192"/>
      <c r="F174" s="154"/>
      <c r="G174" s="209"/>
      <c r="H174" s="293">
        <f t="shared" si="7"/>
        <v>0</v>
      </c>
      <c r="I174" s="211">
        <v>9</v>
      </c>
      <c r="J174" s="117"/>
      <c r="K174" s="117"/>
      <c r="L174" s="118">
        <v>9</v>
      </c>
      <c r="M174" s="117">
        <v>45</v>
      </c>
      <c r="N174" s="117"/>
      <c r="O174" s="120">
        <v>15</v>
      </c>
      <c r="P174" s="119"/>
      <c r="Q174" s="119"/>
      <c r="R174" s="119"/>
      <c r="S174" s="289" t="s">
        <v>274</v>
      </c>
      <c r="T174" s="113"/>
    </row>
    <row r="175" spans="1:20" s="65" customFormat="1" ht="36" x14ac:dyDescent="0.25">
      <c r="A175" s="145" t="s">
        <v>48</v>
      </c>
      <c r="B175" s="140" t="s">
        <v>268</v>
      </c>
      <c r="C175" s="116"/>
      <c r="D175" s="116"/>
      <c r="E175" s="192"/>
      <c r="F175" s="154"/>
      <c r="G175" s="209"/>
      <c r="H175" s="293">
        <f t="shared" si="7"/>
        <v>0</v>
      </c>
      <c r="I175" s="211">
        <v>9</v>
      </c>
      <c r="J175" s="117"/>
      <c r="K175" s="117"/>
      <c r="L175" s="118">
        <v>9</v>
      </c>
      <c r="M175" s="117">
        <v>45</v>
      </c>
      <c r="N175" s="117"/>
      <c r="O175" s="120">
        <v>15</v>
      </c>
      <c r="P175" s="119"/>
      <c r="Q175" s="119"/>
      <c r="R175" s="119"/>
      <c r="S175" s="280" t="s">
        <v>275</v>
      </c>
      <c r="T175" s="113"/>
    </row>
    <row r="176" spans="1:20" s="65" customFormat="1" ht="36" x14ac:dyDescent="0.25">
      <c r="A176" s="278" t="s">
        <v>50</v>
      </c>
      <c r="B176" s="115" t="s">
        <v>269</v>
      </c>
      <c r="C176" s="116"/>
      <c r="D176" s="116"/>
      <c r="E176" s="192"/>
      <c r="F176" s="154"/>
      <c r="G176" s="209"/>
      <c r="H176" s="293">
        <f t="shared" si="7"/>
        <v>0</v>
      </c>
      <c r="I176" s="211">
        <v>9</v>
      </c>
      <c r="J176" s="117">
        <v>11</v>
      </c>
      <c r="K176" s="117">
        <v>10</v>
      </c>
      <c r="L176" s="118">
        <v>9</v>
      </c>
      <c r="M176" s="117"/>
      <c r="N176" s="117"/>
      <c r="O176" s="120">
        <v>15</v>
      </c>
      <c r="P176" s="119"/>
      <c r="Q176" s="119"/>
      <c r="R176" s="119"/>
      <c r="S176" s="289" t="s">
        <v>278</v>
      </c>
      <c r="T176" s="113"/>
    </row>
    <row r="177" spans="1:97" s="65" customFormat="1" ht="36.75" thickBot="1" x14ac:dyDescent="0.25">
      <c r="A177" s="183" t="s">
        <v>51</v>
      </c>
      <c r="B177" s="147" t="s">
        <v>194</v>
      </c>
      <c r="C177" s="121"/>
      <c r="D177" s="121"/>
      <c r="E177" s="193"/>
      <c r="F177" s="184"/>
      <c r="G177" s="210"/>
      <c r="H177" s="297">
        <f t="shared" si="7"/>
        <v>0</v>
      </c>
      <c r="I177" s="212">
        <v>9</v>
      </c>
      <c r="J177" s="185">
        <v>11</v>
      </c>
      <c r="K177" s="185">
        <v>10</v>
      </c>
      <c r="L177" s="186">
        <v>9</v>
      </c>
      <c r="M177" s="185">
        <v>45</v>
      </c>
      <c r="N177" s="185">
        <v>26</v>
      </c>
      <c r="O177" s="185">
        <v>15</v>
      </c>
      <c r="P177" s="122"/>
      <c r="Q177" s="122"/>
      <c r="R177" s="123"/>
      <c r="S177" s="282" t="s">
        <v>197</v>
      </c>
      <c r="T177" s="157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5"/>
      <c r="BJ177" s="95"/>
      <c r="BK177" s="95"/>
      <c r="BL177" s="95"/>
      <c r="BM177" s="95"/>
      <c r="BN177" s="95"/>
      <c r="BO177" s="95"/>
      <c r="BP177" s="95"/>
      <c r="BQ177" s="95"/>
      <c r="BR177" s="95"/>
      <c r="BS177" s="95"/>
      <c r="BT177" s="95"/>
      <c r="BU177" s="95"/>
      <c r="BV177" s="95"/>
      <c r="BW177" s="95"/>
      <c r="BX177" s="95"/>
      <c r="BY177" s="95"/>
      <c r="BZ177" s="95"/>
      <c r="CA177" s="95"/>
      <c r="CB177" s="95"/>
      <c r="CC177" s="95"/>
      <c r="CD177" s="95"/>
      <c r="CE177" s="95"/>
      <c r="CF177" s="95"/>
      <c r="CG177" s="95"/>
      <c r="CH177" s="95"/>
      <c r="CI177" s="95"/>
      <c r="CJ177" s="95"/>
      <c r="CK177" s="95"/>
      <c r="CL177" s="95"/>
      <c r="CM177" s="95"/>
      <c r="CN177" s="95"/>
      <c r="CO177" s="95"/>
      <c r="CP177" s="95"/>
      <c r="CQ177" s="95"/>
      <c r="CR177" s="95"/>
      <c r="CS177" s="95"/>
    </row>
    <row r="178" spans="1:97" s="62" customFormat="1" ht="19.5" thickTop="1" thickBot="1" x14ac:dyDescent="0.25">
      <c r="A178" s="230"/>
      <c r="B178" s="52"/>
      <c r="C178" s="104"/>
      <c r="D178" s="52"/>
      <c r="E178" s="52"/>
      <c r="F178" s="52"/>
      <c r="G178" s="52"/>
      <c r="H178" s="296">
        <f>SUM(H158:H177)</f>
        <v>0</v>
      </c>
      <c r="I178" s="156">
        <f>SUM(I158:I177)</f>
        <v>180</v>
      </c>
      <c r="J178" s="176">
        <f t="shared" ref="J178:O178" si="8">SUM(J158:J177)</f>
        <v>180</v>
      </c>
      <c r="K178" s="176">
        <f t="shared" si="8"/>
        <v>180</v>
      </c>
      <c r="L178" s="176">
        <f t="shared" si="8"/>
        <v>180</v>
      </c>
      <c r="M178" s="176">
        <f t="shared" si="8"/>
        <v>180</v>
      </c>
      <c r="N178" s="176">
        <f t="shared" si="8"/>
        <v>180</v>
      </c>
      <c r="O178" s="176">
        <f t="shared" si="8"/>
        <v>180</v>
      </c>
      <c r="P178" s="34"/>
      <c r="Q178" s="34"/>
      <c r="R178" s="34"/>
      <c r="S178" s="226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</row>
    <row r="179" spans="1:97" s="63" customFormat="1" ht="18.75" thickTop="1" x14ac:dyDescent="0.2">
      <c r="A179" s="230"/>
      <c r="B179" s="52"/>
      <c r="C179" s="104"/>
      <c r="D179" s="52"/>
      <c r="E179" s="52"/>
      <c r="F179" s="52"/>
      <c r="G179" s="52"/>
      <c r="H179" s="150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226"/>
    </row>
    <row r="180" spans="1:97" s="63" customFormat="1" ht="18" x14ac:dyDescent="0.2">
      <c r="A180" s="132" t="s">
        <v>211</v>
      </c>
      <c r="B180" s="34"/>
      <c r="C180" s="34"/>
      <c r="D180" s="34"/>
      <c r="E180" s="34"/>
      <c r="F180" s="34"/>
      <c r="G180" s="34"/>
      <c r="H180" s="150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226"/>
    </row>
    <row r="181" spans="1:97" s="63" customFormat="1" ht="18" x14ac:dyDescent="0.2">
      <c r="A181" s="132"/>
      <c r="B181" s="34"/>
      <c r="C181" s="34"/>
      <c r="D181" s="34"/>
      <c r="E181" s="34"/>
      <c r="F181" s="34"/>
      <c r="G181" s="34"/>
      <c r="H181" s="150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226"/>
    </row>
    <row r="182" spans="1:97" s="63" customFormat="1" ht="18" x14ac:dyDescent="0.2">
      <c r="A182" s="132"/>
      <c r="B182" s="34"/>
      <c r="C182" s="34"/>
      <c r="D182" s="34"/>
      <c r="E182" s="34"/>
      <c r="F182" s="34"/>
      <c r="G182" s="34"/>
      <c r="H182" s="150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226"/>
    </row>
    <row r="183" spans="1:97" s="63" customFormat="1" ht="18" x14ac:dyDescent="0.2">
      <c r="A183" s="132"/>
      <c r="B183" s="34"/>
      <c r="C183" s="34"/>
      <c r="D183" s="34"/>
      <c r="E183" s="34"/>
      <c r="F183" s="34"/>
      <c r="G183" s="34"/>
      <c r="H183" s="150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226"/>
    </row>
    <row r="184" spans="1:97" s="63" customFormat="1" ht="18" x14ac:dyDescent="0.2">
      <c r="A184" s="305" t="s">
        <v>212</v>
      </c>
      <c r="B184" s="306"/>
      <c r="C184" s="306"/>
      <c r="D184" s="306"/>
      <c r="E184" s="306"/>
      <c r="F184" s="306"/>
      <c r="G184" s="306"/>
      <c r="H184" s="150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226"/>
    </row>
    <row r="185" spans="1:97" s="63" customFormat="1" ht="18" x14ac:dyDescent="0.2">
      <c r="A185" s="305" t="s">
        <v>213</v>
      </c>
      <c r="B185" s="306"/>
      <c r="C185" s="306"/>
      <c r="D185" s="306"/>
      <c r="E185" s="306"/>
      <c r="F185" s="306"/>
      <c r="G185" s="306"/>
      <c r="H185" s="150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226"/>
    </row>
    <row r="186" spans="1:97" s="63" customFormat="1" ht="18" x14ac:dyDescent="0.2">
      <c r="A186" s="230"/>
      <c r="B186" s="52"/>
      <c r="C186" s="104"/>
      <c r="D186" s="52"/>
      <c r="E186" s="52"/>
      <c r="F186" s="52"/>
      <c r="G186" s="52"/>
      <c r="H186" s="150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226"/>
    </row>
    <row r="187" spans="1:97" s="63" customFormat="1" ht="18.75" thickBot="1" x14ac:dyDescent="0.25">
      <c r="A187" s="230"/>
      <c r="B187" s="52"/>
      <c r="C187" s="104"/>
      <c r="D187" s="52"/>
      <c r="E187" s="52"/>
      <c r="F187" s="52"/>
      <c r="G187" s="52"/>
      <c r="H187" s="150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226"/>
    </row>
    <row r="188" spans="1:97" s="63" customFormat="1" ht="18.75" thickBot="1" x14ac:dyDescent="0.3">
      <c r="A188" s="224"/>
      <c r="B188" s="137"/>
      <c r="C188" s="137"/>
      <c r="D188" s="137"/>
      <c r="E188" s="137"/>
      <c r="F188" s="137"/>
      <c r="G188" s="137"/>
      <c r="H188" s="58"/>
      <c r="I188" s="58"/>
      <c r="J188" s="37"/>
      <c r="K188" s="37"/>
      <c r="L188" s="37"/>
      <c r="M188" s="37"/>
      <c r="N188" s="37"/>
      <c r="O188" s="37"/>
      <c r="P188" s="37"/>
      <c r="Q188" s="37"/>
      <c r="R188" s="58"/>
      <c r="S188" s="219" t="s">
        <v>203</v>
      </c>
    </row>
    <row r="189" spans="1:97" s="63" customFormat="1" ht="18" x14ac:dyDescent="0.25">
      <c r="A189" s="132" t="s">
        <v>220</v>
      </c>
      <c r="B189" s="252"/>
      <c r="C189" s="100"/>
      <c r="D189" s="58"/>
      <c r="E189" s="58"/>
      <c r="F189" s="58"/>
      <c r="G189" s="58"/>
      <c r="H189" s="58"/>
      <c r="I189" s="58"/>
      <c r="J189" s="37"/>
      <c r="K189" s="37"/>
      <c r="L189" s="37"/>
      <c r="M189" s="37"/>
      <c r="N189" s="37"/>
      <c r="O189" s="37"/>
      <c r="P189" s="37"/>
      <c r="Q189" s="37"/>
      <c r="R189" s="58"/>
      <c r="S189" s="220" t="s">
        <v>210</v>
      </c>
    </row>
    <row r="190" spans="1:97" s="63" customFormat="1" ht="18" x14ac:dyDescent="0.25">
      <c r="A190" s="132" t="s">
        <v>221</v>
      </c>
      <c r="B190" s="252"/>
      <c r="C190" s="100"/>
      <c r="D190" s="58"/>
      <c r="E190" s="58"/>
      <c r="F190" s="58"/>
      <c r="G190" s="58"/>
      <c r="H190" s="58"/>
      <c r="I190" s="58"/>
      <c r="J190" s="37"/>
      <c r="K190" s="37"/>
      <c r="L190" s="37"/>
      <c r="M190" s="37"/>
      <c r="N190" s="37"/>
      <c r="O190" s="37"/>
      <c r="P190" s="37"/>
      <c r="Q190" s="37"/>
      <c r="R190" s="58"/>
      <c r="S190" s="220" t="s">
        <v>204</v>
      </c>
    </row>
    <row r="191" spans="1:97" s="63" customFormat="1" ht="18" x14ac:dyDescent="0.25">
      <c r="A191" s="107" t="s">
        <v>222</v>
      </c>
      <c r="B191" s="253"/>
      <c r="C191" s="100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80" t="s">
        <v>159</v>
      </c>
      <c r="S191" s="221" t="s">
        <v>205</v>
      </c>
    </row>
    <row r="192" spans="1:97" s="63" customFormat="1" ht="18" x14ac:dyDescent="0.25">
      <c r="A192" s="321" t="s">
        <v>223</v>
      </c>
      <c r="B192" s="322"/>
      <c r="C192" s="322"/>
      <c r="D192" s="322"/>
      <c r="E192" s="322"/>
      <c r="F192" s="322"/>
      <c r="G192" s="322"/>
      <c r="H192" s="322"/>
      <c r="I192" s="322"/>
      <c r="J192" s="322"/>
      <c r="K192" s="322"/>
      <c r="L192" s="322"/>
      <c r="M192" s="322"/>
      <c r="N192" s="322"/>
      <c r="O192" s="322"/>
      <c r="P192" s="322"/>
      <c r="Q192" s="75"/>
      <c r="R192" s="58" t="s">
        <v>56</v>
      </c>
      <c r="S192" s="221" t="s">
        <v>206</v>
      </c>
    </row>
    <row r="193" spans="1:22" s="63" customFormat="1" ht="18" x14ac:dyDescent="0.25">
      <c r="A193" s="107" t="s">
        <v>224</v>
      </c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5"/>
      <c r="R193" s="58"/>
      <c r="S193" s="221" t="s">
        <v>207</v>
      </c>
    </row>
    <row r="194" spans="1:22" s="63" customFormat="1" ht="18" x14ac:dyDescent="0.25">
      <c r="A194" s="108" t="s">
        <v>202</v>
      </c>
      <c r="B194" s="254"/>
      <c r="C194" s="101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220" t="s">
        <v>208</v>
      </c>
    </row>
    <row r="195" spans="1:22" s="63" customFormat="1" ht="18.75" thickBot="1" x14ac:dyDescent="0.3">
      <c r="A195" s="227"/>
      <c r="B195" s="58"/>
      <c r="C195" s="34"/>
      <c r="D195" s="58"/>
      <c r="E195" s="58"/>
      <c r="F195" s="58"/>
      <c r="G195" s="58"/>
      <c r="H195" s="149"/>
      <c r="I195" s="34"/>
      <c r="J195" s="34"/>
      <c r="K195" s="34"/>
      <c r="L195" s="34"/>
      <c r="M195" s="34"/>
      <c r="N195" s="34"/>
      <c r="O195" s="34"/>
      <c r="P195" s="31"/>
      <c r="Q195" s="31"/>
      <c r="R195" s="31"/>
      <c r="S195" s="222" t="s">
        <v>209</v>
      </c>
    </row>
    <row r="196" spans="1:22" s="63" customFormat="1" ht="24" thickBot="1" x14ac:dyDescent="0.25">
      <c r="A196" s="324" t="s">
        <v>219</v>
      </c>
      <c r="B196" s="325"/>
      <c r="C196" s="325"/>
      <c r="D196" s="325"/>
      <c r="E196" s="52"/>
      <c r="F196" s="52"/>
      <c r="G196" s="52"/>
      <c r="H196" s="150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226"/>
    </row>
    <row r="197" spans="1:22" s="33" customFormat="1" ht="30.75" customHeight="1" thickTop="1" thickBot="1" x14ac:dyDescent="0.25">
      <c r="A197" s="300" t="s">
        <v>218</v>
      </c>
      <c r="B197" s="301"/>
      <c r="C197" s="301"/>
      <c r="D197" s="301"/>
      <c r="E197" s="300" t="s">
        <v>66</v>
      </c>
      <c r="F197" s="301"/>
      <c r="G197" s="301"/>
      <c r="H197" s="328" t="s">
        <v>4</v>
      </c>
      <c r="I197" s="160"/>
      <c r="J197" s="160"/>
      <c r="K197" s="160"/>
      <c r="L197" s="160"/>
      <c r="M197" s="160"/>
      <c r="N197" s="160"/>
      <c r="O197" s="160"/>
      <c r="P197" s="301" t="s">
        <v>66</v>
      </c>
      <c r="Q197" s="301"/>
      <c r="R197" s="301"/>
      <c r="S197" s="299" t="s">
        <v>0</v>
      </c>
    </row>
    <row r="198" spans="1:22" s="33" customFormat="1" ht="33" thickTop="1" thickBot="1" x14ac:dyDescent="0.25">
      <c r="A198" s="133" t="s">
        <v>1</v>
      </c>
      <c r="B198" s="161" t="s">
        <v>114</v>
      </c>
      <c r="C198" s="133" t="s">
        <v>2</v>
      </c>
      <c r="D198" s="133" t="s">
        <v>3</v>
      </c>
      <c r="E198" s="161" t="s">
        <v>63</v>
      </c>
      <c r="F198" s="161" t="s">
        <v>64</v>
      </c>
      <c r="G198" s="161" t="s">
        <v>65</v>
      </c>
      <c r="H198" s="328"/>
      <c r="I198" s="162" t="s">
        <v>5</v>
      </c>
      <c r="J198" s="163" t="s">
        <v>6</v>
      </c>
      <c r="K198" s="163" t="s">
        <v>7</v>
      </c>
      <c r="L198" s="162" t="s">
        <v>8</v>
      </c>
      <c r="M198" s="163" t="s">
        <v>9</v>
      </c>
      <c r="N198" s="163" t="s">
        <v>10</v>
      </c>
      <c r="O198" s="162" t="s">
        <v>11</v>
      </c>
      <c r="P198" s="164" t="s">
        <v>63</v>
      </c>
      <c r="Q198" s="164" t="s">
        <v>64</v>
      </c>
      <c r="R198" s="164" t="s">
        <v>65</v>
      </c>
      <c r="S198" s="299"/>
    </row>
    <row r="199" spans="1:22" s="68" customFormat="1" ht="54.75" thickTop="1" x14ac:dyDescent="0.2">
      <c r="A199" s="67">
        <v>6.1</v>
      </c>
      <c r="B199" s="36" t="s">
        <v>279</v>
      </c>
      <c r="C199" s="165"/>
      <c r="D199" s="165"/>
      <c r="E199" s="189"/>
      <c r="F199" s="166"/>
      <c r="G199" s="199"/>
      <c r="H199" s="291">
        <f>IF(C199=1,I199,IF(C199=2,J199,IF(C199=3,K199,IF(C199=4,L199,IF(C199=5,M199,IF(C199=6,N199,IF(C199=7,O199,0)))))))</f>
        <v>0</v>
      </c>
      <c r="I199" s="173">
        <v>14</v>
      </c>
      <c r="J199" s="178">
        <v>14</v>
      </c>
      <c r="K199" s="178">
        <v>14</v>
      </c>
      <c r="L199" s="178">
        <v>14</v>
      </c>
      <c r="M199" s="178">
        <v>14</v>
      </c>
      <c r="N199" s="178">
        <v>14</v>
      </c>
      <c r="O199" s="178">
        <v>14</v>
      </c>
      <c r="P199" s="167"/>
      <c r="Q199" s="167"/>
      <c r="R199" s="167"/>
      <c r="S199" s="287" t="s">
        <v>174</v>
      </c>
      <c r="V199" s="110"/>
    </row>
    <row r="200" spans="1:22" s="68" customFormat="1" ht="54" x14ac:dyDescent="0.2">
      <c r="A200" s="145">
        <v>6.2</v>
      </c>
      <c r="B200" s="140" t="s">
        <v>198</v>
      </c>
      <c r="C200" s="116"/>
      <c r="D200" s="116"/>
      <c r="E200" s="190"/>
      <c r="F200" s="129"/>
      <c r="G200" s="200"/>
      <c r="H200" s="292">
        <f>IF(C200=1,I200,IF(C200=2,J200,IF(C200=3,K200,IF(C200=4,L200,IF(C200=5,M200,IF(C200=6,N200,IF(C200=7,O200,0)))))))</f>
        <v>0</v>
      </c>
      <c r="I200" s="29">
        <v>14</v>
      </c>
      <c r="J200" s="30">
        <v>14</v>
      </c>
      <c r="K200" s="30">
        <v>14</v>
      </c>
      <c r="L200" s="30">
        <v>14</v>
      </c>
      <c r="M200" s="30">
        <v>14</v>
      </c>
      <c r="N200" s="30">
        <v>14</v>
      </c>
      <c r="O200" s="30">
        <v>14</v>
      </c>
      <c r="P200" s="23"/>
      <c r="Q200" s="23"/>
      <c r="R200" s="23"/>
      <c r="S200" s="280" t="s">
        <v>175</v>
      </c>
      <c r="V200" s="110"/>
    </row>
    <row r="201" spans="1:22" s="68" customFormat="1" ht="54" x14ac:dyDescent="0.2">
      <c r="A201" s="49">
        <v>6.3</v>
      </c>
      <c r="B201" s="40" t="s">
        <v>199</v>
      </c>
      <c r="C201" s="116"/>
      <c r="D201" s="116"/>
      <c r="E201" s="190"/>
      <c r="F201" s="129"/>
      <c r="G201" s="200"/>
      <c r="H201" s="292">
        <f>IF(C201=1,I201,IF(C201=2,J201,IF(C201=3,K201,IF(C201=4,L201,IF(C201=5,M201,IF(C201=6,N201,IF(C201=7,O201,0)))))))</f>
        <v>0</v>
      </c>
      <c r="I201" s="29">
        <v>14</v>
      </c>
      <c r="J201" s="30">
        <v>14</v>
      </c>
      <c r="K201" s="30">
        <v>14</v>
      </c>
      <c r="L201" s="30">
        <v>14</v>
      </c>
      <c r="M201" s="30">
        <v>14</v>
      </c>
      <c r="N201" s="30">
        <v>14</v>
      </c>
      <c r="O201" s="30">
        <v>14</v>
      </c>
      <c r="P201" s="23"/>
      <c r="Q201" s="23"/>
      <c r="R201" s="23"/>
      <c r="S201" s="289" t="s">
        <v>281</v>
      </c>
      <c r="V201" s="110"/>
    </row>
    <row r="202" spans="1:22" s="68" customFormat="1" ht="54" x14ac:dyDescent="0.2">
      <c r="A202" s="145">
        <v>6.4</v>
      </c>
      <c r="B202" s="140" t="s">
        <v>280</v>
      </c>
      <c r="C202" s="116"/>
      <c r="D202" s="116"/>
      <c r="E202" s="190"/>
      <c r="F202" s="129"/>
      <c r="G202" s="200"/>
      <c r="H202" s="292">
        <f>IF(C202=1,I202,IF(C202=2,J202,IF(C202=3,K202,IF(C202=4,L202,IF(C202=5,M202,IF(C202=6,N202,IF(C202=7,O202,0)))))))</f>
        <v>0</v>
      </c>
      <c r="I202" s="29">
        <v>14</v>
      </c>
      <c r="J202" s="30">
        <v>14</v>
      </c>
      <c r="K202" s="30">
        <v>14</v>
      </c>
      <c r="L202" s="30">
        <v>14</v>
      </c>
      <c r="M202" s="30">
        <v>14</v>
      </c>
      <c r="N202" s="30">
        <v>14</v>
      </c>
      <c r="O202" s="30">
        <v>14</v>
      </c>
      <c r="P202" s="23"/>
      <c r="Q202" s="23"/>
      <c r="R202" s="23"/>
      <c r="S202" s="280" t="s">
        <v>282</v>
      </c>
      <c r="V202" s="110"/>
    </row>
    <row r="203" spans="1:22" s="68" customFormat="1" ht="36.75" thickBot="1" x14ac:dyDescent="0.25">
      <c r="A203" s="69">
        <v>6.5</v>
      </c>
      <c r="B203" s="44" t="s">
        <v>53</v>
      </c>
      <c r="C203" s="121"/>
      <c r="D203" s="262"/>
      <c r="E203" s="191"/>
      <c r="F203" s="188"/>
      <c r="G203" s="213"/>
      <c r="H203" s="294">
        <f>IF(C203=1,I203,IF(C203=2,J203,IF(C203=3,K203,IF(C203=4,L203,IF(C203=5,M203,IF(C203=6,N203,IF(C203=7,O203,0)))))))</f>
        <v>0</v>
      </c>
      <c r="I203" s="94">
        <v>14</v>
      </c>
      <c r="J203" s="180">
        <v>14</v>
      </c>
      <c r="K203" s="180">
        <v>14</v>
      </c>
      <c r="L203" s="180">
        <v>14</v>
      </c>
      <c r="M203" s="180">
        <v>14</v>
      </c>
      <c r="N203" s="180">
        <v>14</v>
      </c>
      <c r="O203" s="180">
        <v>14</v>
      </c>
      <c r="P203" s="26"/>
      <c r="Q203" s="26"/>
      <c r="R203" s="83"/>
      <c r="S203" s="290" t="s">
        <v>176</v>
      </c>
      <c r="V203" s="110"/>
    </row>
    <row r="204" spans="1:22" s="33" customFormat="1" ht="19.5" thickTop="1" thickBot="1" x14ac:dyDescent="0.3">
      <c r="A204" s="231"/>
      <c r="B204" s="232"/>
      <c r="C204" s="233"/>
      <c r="D204" s="232"/>
      <c r="E204" s="232"/>
      <c r="F204" s="232"/>
      <c r="G204" s="232"/>
      <c r="H204" s="296">
        <f t="shared" ref="H204:O204" si="9">SUM(H199:H203)</f>
        <v>0</v>
      </c>
      <c r="I204" s="93">
        <f t="shared" si="9"/>
        <v>70</v>
      </c>
      <c r="J204" s="187">
        <f>SUM(J199:J203)</f>
        <v>70</v>
      </c>
      <c r="K204" s="187">
        <f t="shared" si="9"/>
        <v>70</v>
      </c>
      <c r="L204" s="187">
        <f t="shared" si="9"/>
        <v>70</v>
      </c>
      <c r="M204" s="187">
        <f t="shared" si="9"/>
        <v>70</v>
      </c>
      <c r="N204" s="187">
        <f t="shared" si="9"/>
        <v>70</v>
      </c>
      <c r="O204" s="187">
        <f t="shared" si="9"/>
        <v>70</v>
      </c>
      <c r="P204" s="31"/>
      <c r="Q204" s="31"/>
      <c r="R204" s="31"/>
      <c r="S204" s="134"/>
    </row>
    <row r="205" spans="1:22" s="33" customFormat="1" ht="18.75" thickTop="1" x14ac:dyDescent="0.25">
      <c r="A205" s="231"/>
      <c r="B205" s="232"/>
      <c r="C205" s="233"/>
      <c r="D205" s="232"/>
      <c r="E205" s="232"/>
      <c r="F205" s="232"/>
      <c r="G205" s="232"/>
      <c r="H205" s="155"/>
      <c r="I205" s="34"/>
      <c r="J205" s="34"/>
      <c r="K205" s="34"/>
      <c r="L205" s="34"/>
      <c r="M205" s="34"/>
      <c r="N205" s="34"/>
      <c r="O205" s="156"/>
      <c r="P205" s="31"/>
      <c r="Q205" s="31"/>
      <c r="R205" s="31"/>
      <c r="S205" s="134"/>
    </row>
    <row r="206" spans="1:22" s="33" customFormat="1" ht="18" x14ac:dyDescent="0.25">
      <c r="A206" s="132" t="s">
        <v>211</v>
      </c>
      <c r="B206" s="34"/>
      <c r="C206" s="34"/>
      <c r="D206" s="34"/>
      <c r="E206" s="34"/>
      <c r="F206" s="34"/>
      <c r="G206" s="34"/>
      <c r="H206" s="155"/>
      <c r="I206" s="34"/>
      <c r="J206" s="34"/>
      <c r="K206" s="34"/>
      <c r="L206" s="34"/>
      <c r="M206" s="34"/>
      <c r="N206" s="34"/>
      <c r="O206" s="156"/>
      <c r="P206" s="31"/>
      <c r="Q206" s="31"/>
      <c r="R206" s="31"/>
      <c r="S206" s="134"/>
    </row>
    <row r="207" spans="1:22" s="33" customFormat="1" ht="18" x14ac:dyDescent="0.25">
      <c r="A207" s="132"/>
      <c r="B207" s="34"/>
      <c r="C207" s="34"/>
      <c r="D207" s="34"/>
      <c r="E207" s="34"/>
      <c r="F207" s="34"/>
      <c r="G207" s="34"/>
      <c r="H207" s="155"/>
      <c r="I207" s="34"/>
      <c r="J207" s="34"/>
      <c r="K207" s="34"/>
      <c r="L207" s="34"/>
      <c r="M207" s="34"/>
      <c r="N207" s="34"/>
      <c r="O207" s="156"/>
      <c r="P207" s="31"/>
      <c r="Q207" s="31"/>
      <c r="R207" s="31"/>
      <c r="S207" s="134"/>
    </row>
    <row r="208" spans="1:22" s="33" customFormat="1" ht="18" x14ac:dyDescent="0.25">
      <c r="A208" s="132"/>
      <c r="B208" s="34"/>
      <c r="C208" s="34"/>
      <c r="D208" s="34"/>
      <c r="E208" s="34"/>
      <c r="F208" s="34"/>
      <c r="G208" s="34"/>
      <c r="H208" s="155"/>
      <c r="I208" s="34"/>
      <c r="J208" s="34"/>
      <c r="K208" s="34"/>
      <c r="L208" s="34"/>
      <c r="M208" s="34"/>
      <c r="N208" s="34"/>
      <c r="O208" s="156"/>
      <c r="P208" s="31"/>
      <c r="Q208" s="31"/>
      <c r="R208" s="31"/>
      <c r="S208" s="134"/>
    </row>
    <row r="209" spans="1:26" s="33" customFormat="1" ht="18" x14ac:dyDescent="0.25">
      <c r="A209" s="132"/>
      <c r="B209" s="34"/>
      <c r="C209" s="34"/>
      <c r="D209" s="34"/>
      <c r="E209" s="34"/>
      <c r="F209" s="34"/>
      <c r="G209" s="34"/>
      <c r="H209" s="155"/>
      <c r="I209" s="34"/>
      <c r="J209" s="34"/>
      <c r="K209" s="34"/>
      <c r="L209" s="34"/>
      <c r="M209" s="34"/>
      <c r="N209" s="34"/>
      <c r="O209" s="156"/>
      <c r="P209" s="31"/>
      <c r="Q209" s="31"/>
      <c r="R209" s="31"/>
      <c r="S209" s="134"/>
    </row>
    <row r="210" spans="1:26" s="33" customFormat="1" ht="18" x14ac:dyDescent="0.25">
      <c r="A210" s="305" t="s">
        <v>212</v>
      </c>
      <c r="B210" s="306"/>
      <c r="C210" s="306"/>
      <c r="D210" s="306"/>
      <c r="E210" s="306"/>
      <c r="F210" s="306"/>
      <c r="G210" s="306"/>
      <c r="H210" s="155"/>
      <c r="I210" s="34"/>
      <c r="J210" s="34"/>
      <c r="K210" s="34"/>
      <c r="L210" s="34"/>
      <c r="M210" s="34"/>
      <c r="N210" s="34"/>
      <c r="O210" s="156"/>
      <c r="P210" s="31"/>
      <c r="Q210" s="31"/>
      <c r="R210" s="31"/>
      <c r="S210" s="134"/>
    </row>
    <row r="211" spans="1:26" s="33" customFormat="1" ht="18" x14ac:dyDescent="0.25">
      <c r="A211" s="305" t="s">
        <v>213</v>
      </c>
      <c r="B211" s="306"/>
      <c r="C211" s="306"/>
      <c r="D211" s="306"/>
      <c r="E211" s="306"/>
      <c r="F211" s="306"/>
      <c r="G211" s="306"/>
      <c r="H211" s="155"/>
      <c r="I211" s="34"/>
      <c r="J211" s="34"/>
      <c r="K211" s="34"/>
      <c r="L211" s="34"/>
      <c r="M211" s="34"/>
      <c r="N211" s="34"/>
      <c r="O211" s="156"/>
      <c r="P211" s="31"/>
      <c r="Q211" s="31"/>
      <c r="R211" s="31"/>
      <c r="S211" s="134"/>
    </row>
    <row r="212" spans="1:26" s="33" customFormat="1" ht="18" x14ac:dyDescent="0.25">
      <c r="A212" s="231"/>
      <c r="B212" s="232"/>
      <c r="C212" s="233"/>
      <c r="D212" s="232"/>
      <c r="E212" s="232"/>
      <c r="F212" s="232"/>
      <c r="G212" s="232"/>
      <c r="H212" s="155"/>
      <c r="I212" s="34"/>
      <c r="J212" s="34"/>
      <c r="K212" s="34"/>
      <c r="L212" s="34"/>
      <c r="M212" s="34"/>
      <c r="N212" s="34"/>
      <c r="O212" s="156"/>
      <c r="P212" s="31"/>
      <c r="Q212" s="31"/>
      <c r="R212" s="31"/>
      <c r="S212" s="134"/>
    </row>
    <row r="213" spans="1:26" s="33" customFormat="1" ht="24" thickBot="1" x14ac:dyDescent="0.4">
      <c r="A213" s="234"/>
      <c r="B213" s="84"/>
      <c r="C213" s="235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32"/>
      <c r="P213" s="32"/>
      <c r="Q213" s="32"/>
      <c r="R213" s="32"/>
      <c r="S213" s="78"/>
    </row>
    <row r="214" spans="1:26" ht="24" thickBot="1" x14ac:dyDescent="0.4">
      <c r="A214" s="234"/>
      <c r="B214" s="302" t="s">
        <v>69</v>
      </c>
      <c r="C214" s="303"/>
      <c r="D214" s="304"/>
      <c r="E214" s="127"/>
      <c r="F214" s="127"/>
      <c r="G214" s="127"/>
      <c r="H214" s="84"/>
      <c r="I214" s="84"/>
      <c r="J214" s="84"/>
      <c r="K214" s="84"/>
      <c r="L214" s="84"/>
      <c r="M214" s="84"/>
      <c r="N214" s="84"/>
      <c r="O214" s="32"/>
      <c r="P214" s="32"/>
      <c r="Q214" s="32"/>
      <c r="R214" s="32"/>
      <c r="S214" s="78"/>
    </row>
    <row r="215" spans="1:26" ht="23.25" x14ac:dyDescent="0.35">
      <c r="A215" s="234"/>
      <c r="B215" s="89" t="s">
        <v>54</v>
      </c>
      <c r="C215" s="315">
        <f>$H$29</f>
        <v>0</v>
      </c>
      <c r="D215" s="316"/>
      <c r="E215" s="128"/>
      <c r="F215" s="128"/>
      <c r="G215" s="128"/>
      <c r="H215" s="84"/>
      <c r="I215" s="84"/>
      <c r="J215" s="84"/>
      <c r="K215" s="84"/>
      <c r="L215" s="84"/>
      <c r="M215" s="84"/>
      <c r="N215" s="84"/>
      <c r="O215" s="32"/>
      <c r="P215" s="32"/>
      <c r="Q215" s="32"/>
      <c r="R215" s="32"/>
      <c r="S215" s="78"/>
    </row>
    <row r="216" spans="1:26" ht="23.25" x14ac:dyDescent="0.35">
      <c r="A216" s="234"/>
      <c r="B216" s="88" t="s">
        <v>15</v>
      </c>
      <c r="C216" s="317">
        <f>$H$65</f>
        <v>0</v>
      </c>
      <c r="D216" s="318"/>
      <c r="E216" s="128"/>
      <c r="F216" s="128"/>
      <c r="G216" s="128"/>
      <c r="H216" s="84"/>
      <c r="I216" s="84"/>
      <c r="J216" s="84"/>
      <c r="K216" s="84"/>
      <c r="L216" s="84"/>
      <c r="M216" s="84"/>
      <c r="N216" s="84"/>
      <c r="O216" s="32"/>
      <c r="P216" s="32"/>
      <c r="Q216" s="32"/>
      <c r="R216" s="32"/>
      <c r="S216" s="78"/>
    </row>
    <row r="217" spans="1:26" ht="23.25" x14ac:dyDescent="0.35">
      <c r="A217" s="234"/>
      <c r="B217" s="85" t="s">
        <v>21</v>
      </c>
      <c r="C217" s="317">
        <f>$H$106</f>
        <v>0</v>
      </c>
      <c r="D217" s="318"/>
      <c r="E217" s="128"/>
      <c r="F217" s="128"/>
      <c r="G217" s="128"/>
      <c r="H217" s="84"/>
      <c r="I217" s="84"/>
      <c r="J217" s="84"/>
      <c r="K217" s="84"/>
      <c r="L217" s="84"/>
      <c r="M217" s="84"/>
      <c r="N217" s="84"/>
      <c r="O217" s="32"/>
      <c r="P217" s="32"/>
      <c r="Q217" s="32"/>
      <c r="R217" s="32"/>
      <c r="S217" s="78"/>
    </row>
    <row r="218" spans="1:26" ht="23.25" x14ac:dyDescent="0.35">
      <c r="A218" s="234"/>
      <c r="B218" s="85" t="s">
        <v>26</v>
      </c>
      <c r="C218" s="317">
        <f>$H$137</f>
        <v>0</v>
      </c>
      <c r="D218" s="318"/>
      <c r="E218" s="128"/>
      <c r="F218" s="128"/>
      <c r="G218" s="128"/>
      <c r="H218" s="84"/>
      <c r="I218" s="84"/>
      <c r="J218" s="84"/>
      <c r="K218" s="84"/>
      <c r="L218" s="84"/>
      <c r="M218" s="84"/>
      <c r="N218" s="84"/>
      <c r="O218" s="32"/>
      <c r="P218" s="32"/>
      <c r="Q218" s="32"/>
      <c r="R218" s="32"/>
      <c r="S218" s="78"/>
      <c r="T218" s="71"/>
      <c r="U218" s="71"/>
    </row>
    <row r="219" spans="1:26" ht="23.25" x14ac:dyDescent="0.35">
      <c r="A219" s="234"/>
      <c r="B219" s="85" t="s">
        <v>31</v>
      </c>
      <c r="C219" s="317">
        <f>$H$178</f>
        <v>0</v>
      </c>
      <c r="D219" s="318"/>
      <c r="E219" s="128"/>
      <c r="F219" s="128"/>
      <c r="G219" s="128"/>
      <c r="H219" s="84"/>
      <c r="I219" s="71"/>
      <c r="J219" s="71"/>
      <c r="K219" s="71"/>
      <c r="L219" s="71"/>
      <c r="M219" s="71"/>
      <c r="N219" s="71"/>
      <c r="O219" s="32"/>
      <c r="P219" s="32"/>
      <c r="Q219" s="32"/>
      <c r="R219" s="32"/>
      <c r="S219" s="78"/>
      <c r="T219" s="248"/>
      <c r="U219" s="71"/>
    </row>
    <row r="220" spans="1:26" ht="24" thickBot="1" x14ac:dyDescent="0.4">
      <c r="A220" s="234"/>
      <c r="B220" s="90" t="s">
        <v>52</v>
      </c>
      <c r="C220" s="319">
        <f>$H$204</f>
        <v>0</v>
      </c>
      <c r="D220" s="320"/>
      <c r="E220" s="128"/>
      <c r="F220" s="128"/>
      <c r="G220" s="128"/>
      <c r="H220" s="84"/>
      <c r="I220" s="71"/>
      <c r="J220" s="71"/>
      <c r="K220" s="71"/>
      <c r="L220" s="71"/>
      <c r="M220" s="71"/>
      <c r="N220" s="71"/>
      <c r="O220" s="32"/>
      <c r="P220" s="32"/>
      <c r="Q220" s="32"/>
      <c r="R220" s="32"/>
      <c r="S220" s="78"/>
      <c r="T220" s="248"/>
      <c r="U220" s="71"/>
    </row>
    <row r="221" spans="1:26" ht="26.25" customHeight="1" thickBot="1" x14ac:dyDescent="0.4">
      <c r="A221" s="234"/>
      <c r="B221" s="86" t="s">
        <v>160</v>
      </c>
      <c r="C221" s="308">
        <f>SUM(C215:D220)</f>
        <v>0</v>
      </c>
      <c r="D221" s="309"/>
      <c r="E221" s="127"/>
      <c r="F221" s="127"/>
      <c r="G221" s="127"/>
      <c r="H221" s="71"/>
      <c r="I221" s="313" t="s">
        <v>161</v>
      </c>
      <c r="J221" s="314"/>
      <c r="K221" s="310" t="s">
        <v>164</v>
      </c>
      <c r="L221" s="311"/>
      <c r="M221" s="311"/>
      <c r="N221" s="312"/>
      <c r="O221" s="32"/>
      <c r="P221" s="32"/>
      <c r="Q221" s="32"/>
      <c r="R221" s="32"/>
      <c r="S221" s="236"/>
      <c r="T221" s="248"/>
      <c r="U221" s="71"/>
      <c r="Y221" s="71"/>
      <c r="Z221" s="71"/>
    </row>
    <row r="222" spans="1:26" ht="24" customHeight="1" thickBot="1" x14ac:dyDescent="0.4">
      <c r="A222" s="234"/>
      <c r="B222" s="84"/>
      <c r="C222" s="302"/>
      <c r="D222" s="304"/>
      <c r="E222" s="127"/>
      <c r="F222" s="127"/>
      <c r="G222" s="127"/>
      <c r="H222" s="84"/>
      <c r="I222" s="214" t="s">
        <v>162</v>
      </c>
      <c r="J222" s="159" t="s">
        <v>163</v>
      </c>
      <c r="K222" s="215"/>
      <c r="L222" s="215"/>
      <c r="M222" s="215"/>
      <c r="N222" s="215"/>
      <c r="O222" s="158"/>
      <c r="P222" s="158"/>
      <c r="Q222" s="158"/>
      <c r="R222" s="158"/>
      <c r="S222" s="78"/>
      <c r="T222" s="248"/>
      <c r="U222" s="71"/>
      <c r="Y222" s="71"/>
      <c r="Z222" s="71"/>
    </row>
    <row r="223" spans="1:26" ht="18" x14ac:dyDescent="0.25">
      <c r="A223" s="237"/>
      <c r="B223" s="37"/>
      <c r="C223" s="101"/>
      <c r="D223" s="37"/>
      <c r="E223" s="37"/>
      <c r="F223" s="37"/>
      <c r="G223" s="37"/>
      <c r="H223" s="37"/>
      <c r="I223" s="216">
        <v>0</v>
      </c>
      <c r="J223" s="216">
        <f t="shared" ref="J223:J228" si="10">+C221</f>
        <v>0</v>
      </c>
      <c r="K223" s="307">
        <v>39113</v>
      </c>
      <c r="L223" s="307"/>
      <c r="M223" s="307"/>
      <c r="N223" s="307"/>
      <c r="O223" s="158"/>
      <c r="P223" s="158"/>
      <c r="Q223" s="158"/>
      <c r="R223" s="158"/>
      <c r="S223" s="78"/>
      <c r="T223" s="248"/>
      <c r="U223" s="71"/>
      <c r="Y223" s="87"/>
      <c r="Z223" s="87"/>
    </row>
    <row r="224" spans="1:26" ht="18" x14ac:dyDescent="0.25">
      <c r="A224" s="108" t="s">
        <v>292</v>
      </c>
      <c r="B224" s="238"/>
      <c r="C224" s="239"/>
      <c r="D224" s="71"/>
      <c r="E224" s="71"/>
      <c r="F224" s="71"/>
      <c r="G224" s="71"/>
      <c r="H224" s="71"/>
      <c r="I224" s="216">
        <f>+J223</f>
        <v>0</v>
      </c>
      <c r="J224" s="216">
        <f t="shared" si="10"/>
        <v>0</v>
      </c>
      <c r="K224" s="215"/>
      <c r="L224" s="215"/>
      <c r="M224" s="215"/>
      <c r="N224" s="215"/>
      <c r="O224" s="158"/>
      <c r="P224" s="158"/>
      <c r="Q224" s="158"/>
      <c r="R224" s="158"/>
      <c r="S224" s="78"/>
      <c r="T224" s="248"/>
      <c r="U224" s="71"/>
      <c r="Y224" s="71"/>
      <c r="Z224" s="71"/>
    </row>
    <row r="225" spans="1:21" ht="18" x14ac:dyDescent="0.25">
      <c r="A225" s="108"/>
      <c r="B225" s="238"/>
      <c r="C225" s="239"/>
      <c r="D225" s="71"/>
      <c r="E225" s="71"/>
      <c r="F225" s="71"/>
      <c r="G225" s="71"/>
      <c r="H225" s="71"/>
      <c r="I225" s="216">
        <f>+J224</f>
        <v>0</v>
      </c>
      <c r="J225" s="216">
        <f t="shared" si="10"/>
        <v>0</v>
      </c>
      <c r="K225" s="215"/>
      <c r="L225" s="215"/>
      <c r="M225" s="215"/>
      <c r="N225" s="215"/>
      <c r="O225" s="158"/>
      <c r="P225" s="158"/>
      <c r="Q225" s="158"/>
      <c r="R225" s="158"/>
      <c r="S225" s="78"/>
      <c r="T225" s="248"/>
      <c r="U225" s="71"/>
    </row>
    <row r="226" spans="1:21" ht="18" x14ac:dyDescent="0.25">
      <c r="A226" s="108" t="s">
        <v>166</v>
      </c>
      <c r="B226" s="238"/>
      <c r="C226" s="239"/>
      <c r="D226" s="71"/>
      <c r="E226" s="71"/>
      <c r="F226" s="71"/>
      <c r="G226" s="71"/>
      <c r="H226" s="71"/>
      <c r="I226" s="216">
        <f>+J225</f>
        <v>0</v>
      </c>
      <c r="J226" s="216">
        <f t="shared" si="10"/>
        <v>0</v>
      </c>
      <c r="K226" s="215"/>
      <c r="L226" s="215"/>
      <c r="M226" s="215"/>
      <c r="N226" s="215"/>
      <c r="O226" s="158"/>
      <c r="P226" s="158"/>
      <c r="Q226" s="158"/>
      <c r="R226" s="158"/>
      <c r="S226" s="78"/>
      <c r="T226" s="248"/>
      <c r="U226" s="71"/>
    </row>
    <row r="227" spans="1:21" ht="18" x14ac:dyDescent="0.25">
      <c r="A227" s="108"/>
      <c r="B227" s="238"/>
      <c r="C227" s="239"/>
      <c r="D227" s="71"/>
      <c r="E227" s="71"/>
      <c r="F227" s="71"/>
      <c r="G227" s="71"/>
      <c r="H227" s="71"/>
      <c r="I227" s="216">
        <f>+J226</f>
        <v>0</v>
      </c>
      <c r="J227" s="216">
        <f t="shared" si="10"/>
        <v>0</v>
      </c>
      <c r="K227" s="215"/>
      <c r="L227" s="215"/>
      <c r="M227" s="215"/>
      <c r="N227" s="215"/>
      <c r="O227" s="158"/>
      <c r="P227" s="158"/>
      <c r="Q227" s="158"/>
      <c r="R227" s="158"/>
      <c r="S227" s="78"/>
      <c r="T227" s="248"/>
      <c r="U227" s="71"/>
    </row>
    <row r="228" spans="1:21" ht="18" x14ac:dyDescent="0.2">
      <c r="A228" s="240"/>
      <c r="B228" s="71"/>
      <c r="C228" s="239"/>
      <c r="D228" s="71"/>
      <c r="E228" s="71"/>
      <c r="F228" s="71"/>
      <c r="G228" s="71"/>
      <c r="H228" s="71"/>
      <c r="I228" s="216">
        <f>+J227</f>
        <v>0</v>
      </c>
      <c r="J228" s="216">
        <f t="shared" si="10"/>
        <v>0</v>
      </c>
      <c r="K228" s="215"/>
      <c r="L228" s="215"/>
      <c r="M228" s="215"/>
      <c r="N228" s="215"/>
      <c r="O228" s="158"/>
      <c r="P228" s="158"/>
      <c r="Q228" s="158"/>
      <c r="R228" s="158"/>
      <c r="S228" s="78"/>
      <c r="T228" s="248"/>
      <c r="U228" s="71"/>
    </row>
    <row r="229" spans="1:21" ht="13.5" thickBot="1" x14ac:dyDescent="0.25">
      <c r="A229" s="241"/>
      <c r="B229" s="242"/>
      <c r="C229" s="243"/>
      <c r="D229" s="242"/>
      <c r="E229" s="242"/>
      <c r="F229" s="242"/>
      <c r="G229" s="242"/>
      <c r="H229" s="242"/>
      <c r="I229" s="242"/>
      <c r="J229" s="242"/>
      <c r="K229" s="242"/>
      <c r="L229" s="242"/>
      <c r="M229" s="242"/>
      <c r="N229" s="242"/>
      <c r="O229" s="242"/>
      <c r="P229" s="242"/>
      <c r="Q229" s="242"/>
      <c r="R229" s="242"/>
      <c r="S229" s="244"/>
    </row>
    <row r="230" spans="1:21" ht="13.5" thickTop="1" x14ac:dyDescent="0.2"/>
  </sheetData>
  <mergeCells count="66">
    <mergeCell ref="E84:G84"/>
    <mergeCell ref="H84:H85"/>
    <mergeCell ref="E125:G125"/>
    <mergeCell ref="H125:H126"/>
    <mergeCell ref="E197:G197"/>
    <mergeCell ref="H197:H198"/>
    <mergeCell ref="H156:H157"/>
    <mergeCell ref="S84:S85"/>
    <mergeCell ref="A11:D11"/>
    <mergeCell ref="A48:D48"/>
    <mergeCell ref="S48:S49"/>
    <mergeCell ref="A12:D12"/>
    <mergeCell ref="S12:S13"/>
    <mergeCell ref="P12:R12"/>
    <mergeCell ref="E12:G12"/>
    <mergeCell ref="H12:H13"/>
    <mergeCell ref="A35:G35"/>
    <mergeCell ref="A36:G36"/>
    <mergeCell ref="A43:P43"/>
    <mergeCell ref="A71:G71"/>
    <mergeCell ref="A72:G72"/>
    <mergeCell ref="E48:G48"/>
    <mergeCell ref="H48:H49"/>
    <mergeCell ref="A7:P7"/>
    <mergeCell ref="P48:R48"/>
    <mergeCell ref="P84:R84"/>
    <mergeCell ref="P125:R125"/>
    <mergeCell ref="P156:R156"/>
    <mergeCell ref="A120:P120"/>
    <mergeCell ref="A112:G112"/>
    <mergeCell ref="A113:G113"/>
    <mergeCell ref="A47:D47"/>
    <mergeCell ref="A83:D83"/>
    <mergeCell ref="A124:D124"/>
    <mergeCell ref="A155:D155"/>
    <mergeCell ref="A144:G144"/>
    <mergeCell ref="A151:P151"/>
    <mergeCell ref="E156:G156"/>
    <mergeCell ref="A79:P79"/>
    <mergeCell ref="K223:N223"/>
    <mergeCell ref="A84:D84"/>
    <mergeCell ref="C221:D221"/>
    <mergeCell ref="A156:D156"/>
    <mergeCell ref="K221:N221"/>
    <mergeCell ref="I221:J221"/>
    <mergeCell ref="C222:D222"/>
    <mergeCell ref="C215:D215"/>
    <mergeCell ref="C216:D216"/>
    <mergeCell ref="C217:D217"/>
    <mergeCell ref="C218:D218"/>
    <mergeCell ref="C219:D219"/>
    <mergeCell ref="C220:D220"/>
    <mergeCell ref="A196:D196"/>
    <mergeCell ref="A184:G184"/>
    <mergeCell ref="A185:G185"/>
    <mergeCell ref="S156:S157"/>
    <mergeCell ref="A125:D125"/>
    <mergeCell ref="S125:S126"/>
    <mergeCell ref="B214:D214"/>
    <mergeCell ref="S197:S198"/>
    <mergeCell ref="P197:R197"/>
    <mergeCell ref="A197:D197"/>
    <mergeCell ref="A143:G143"/>
    <mergeCell ref="A192:P192"/>
    <mergeCell ref="A210:G210"/>
    <mergeCell ref="A211:G211"/>
  </mergeCells>
  <phoneticPr fontId="0" type="noConversion"/>
  <printOptions horizontalCentered="1" verticalCentered="1"/>
  <pageMargins left="0" right="0" top="0.78740157480314965" bottom="0" header="0" footer="0"/>
  <pageSetup scale="45" orientation="landscape" horizontalDpi="300" verticalDpi="300" r:id="rId1"/>
  <headerFooter alignWithMargins="0">
    <oddHeader xml:space="preserve">&amp;C&amp;"Arial,Negrita"&amp;16MINISTERIO DE VIVIENDA, CIUDAD Y TERRITORIO
VICEMINISTERIO  DE AGUA Y SANEAMIENTO BÁSICO
PROGRAMA DE FORTALECIMIENTO INSTITUCIONAL
</oddHeader>
  </headerFooter>
  <rowBreaks count="5" manualBreakCount="5">
    <brk id="37" max="16383" man="1"/>
    <brk id="73" max="16383" man="1"/>
    <brk id="114" max="16383" man="1"/>
    <brk id="145" max="16383" man="1"/>
    <brk id="18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showGridLines="0" workbookViewId="0">
      <selection activeCell="E25" sqref="E25"/>
    </sheetView>
  </sheetViews>
  <sheetFormatPr baseColWidth="10" defaultRowHeight="12.75" x14ac:dyDescent="0.2"/>
  <cols>
    <col min="1" max="1" width="3" bestFit="1" customWidth="1"/>
    <col min="2" max="2" width="35.7109375" bestFit="1" customWidth="1"/>
    <col min="3" max="3" width="13.140625" customWidth="1"/>
    <col min="4" max="15" width="11.28515625" bestFit="1" customWidth="1"/>
  </cols>
  <sheetData>
    <row r="1" spans="1:15" ht="20.25" x14ac:dyDescent="0.3">
      <c r="A1" s="331" t="s">
        <v>71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ht="23.25" x14ac:dyDescent="0.35">
      <c r="A2" s="334" t="s">
        <v>72</v>
      </c>
      <c r="B2" s="335"/>
      <c r="C2" s="336"/>
      <c r="D2" s="336"/>
      <c r="E2" s="336"/>
      <c r="F2" s="336"/>
      <c r="G2" s="336"/>
      <c r="H2" s="336"/>
      <c r="I2" s="334" t="s">
        <v>73</v>
      </c>
      <c r="J2" s="335"/>
      <c r="K2" s="337"/>
      <c r="L2" s="337"/>
      <c r="M2" s="337"/>
      <c r="N2" s="337"/>
      <c r="O2" s="337"/>
    </row>
    <row r="4" spans="1:15" x14ac:dyDescent="0.2">
      <c r="A4" s="329" t="s">
        <v>74</v>
      </c>
      <c r="B4" s="330"/>
      <c r="C4" s="1" t="s">
        <v>75</v>
      </c>
      <c r="D4" s="2">
        <v>39083</v>
      </c>
      <c r="E4" s="2">
        <v>39114</v>
      </c>
      <c r="F4" s="2">
        <v>39142</v>
      </c>
      <c r="G4" s="2">
        <v>39173</v>
      </c>
      <c r="H4" s="2">
        <v>39203</v>
      </c>
      <c r="I4" s="2">
        <v>39234</v>
      </c>
      <c r="J4" s="2">
        <v>39264</v>
      </c>
      <c r="K4" s="2">
        <v>39295</v>
      </c>
      <c r="L4" s="2">
        <v>39326</v>
      </c>
      <c r="M4" s="2">
        <v>39356</v>
      </c>
      <c r="N4" s="2">
        <v>39387</v>
      </c>
      <c r="O4" s="2">
        <v>39417</v>
      </c>
    </row>
    <row r="5" spans="1:15" x14ac:dyDescent="0.2">
      <c r="A5" s="3" t="s">
        <v>76</v>
      </c>
      <c r="B5" s="4" t="s">
        <v>77</v>
      </c>
      <c r="C5" s="5" t="s">
        <v>77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">
      <c r="A6" s="7" t="s">
        <v>78</v>
      </c>
      <c r="B6" s="8" t="s">
        <v>79</v>
      </c>
      <c r="C6" s="9" t="s">
        <v>80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7" t="s">
        <v>81</v>
      </c>
      <c r="B7" s="8" t="s">
        <v>82</v>
      </c>
      <c r="C7" s="9" t="s">
        <v>80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x14ac:dyDescent="0.2">
      <c r="A8" s="7" t="s">
        <v>83</v>
      </c>
      <c r="B8" s="8" t="s">
        <v>84</v>
      </c>
      <c r="C8" s="9" t="s">
        <v>80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x14ac:dyDescent="0.2">
      <c r="A9" s="7" t="s">
        <v>85</v>
      </c>
      <c r="B9" s="8" t="s">
        <v>86</v>
      </c>
      <c r="C9" s="9" t="s">
        <v>87</v>
      </c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7" t="s">
        <v>88</v>
      </c>
      <c r="B10" s="8" t="s">
        <v>89</v>
      </c>
      <c r="C10" s="9" t="s">
        <v>87</v>
      </c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7" t="s">
        <v>90</v>
      </c>
      <c r="B11" s="8" t="s">
        <v>91</v>
      </c>
      <c r="C11" s="9" t="s">
        <v>92</v>
      </c>
      <c r="D11" s="10"/>
      <c r="E11" s="10"/>
      <c r="F11" s="10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7" t="s">
        <v>93</v>
      </c>
      <c r="B12" s="8" t="s">
        <v>94</v>
      </c>
      <c r="C12" s="9" t="s">
        <v>92</v>
      </c>
      <c r="D12" s="10"/>
      <c r="E12" s="10"/>
      <c r="F12" s="10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7" t="s">
        <v>95</v>
      </c>
      <c r="B13" s="8" t="s">
        <v>96</v>
      </c>
      <c r="C13" s="9" t="s">
        <v>92</v>
      </c>
      <c r="D13" s="10"/>
      <c r="E13" s="10"/>
      <c r="F13" s="10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7" t="s">
        <v>97</v>
      </c>
      <c r="B14" s="8" t="s">
        <v>98</v>
      </c>
      <c r="C14" s="9" t="s">
        <v>92</v>
      </c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7" t="s">
        <v>99</v>
      </c>
      <c r="B15" s="8" t="s">
        <v>100</v>
      </c>
      <c r="C15" s="9" t="s">
        <v>92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7" t="s">
        <v>101</v>
      </c>
      <c r="B16" s="8" t="s">
        <v>102</v>
      </c>
      <c r="C16" s="9" t="s">
        <v>92</v>
      </c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7" t="s">
        <v>103</v>
      </c>
      <c r="B17" s="8" t="s">
        <v>104</v>
      </c>
      <c r="C17" s="9" t="s">
        <v>92</v>
      </c>
      <c r="D17" s="1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7" t="s">
        <v>105</v>
      </c>
      <c r="B18" s="8" t="s">
        <v>106</v>
      </c>
      <c r="C18" s="9" t="s">
        <v>92</v>
      </c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7" t="s">
        <v>107</v>
      </c>
      <c r="B19" s="8" t="s">
        <v>108</v>
      </c>
      <c r="C19" s="9" t="s">
        <v>92</v>
      </c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7" t="s">
        <v>109</v>
      </c>
      <c r="B20" s="8" t="s">
        <v>110</v>
      </c>
      <c r="C20" s="9" t="s">
        <v>111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">
      <c r="A21" s="13" t="s">
        <v>112</v>
      </c>
      <c r="B21" s="14" t="s">
        <v>113</v>
      </c>
      <c r="C21" s="15" t="s">
        <v>111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3" spans="1:15" x14ac:dyDescent="0.2">
      <c r="A23" s="329" t="s">
        <v>114</v>
      </c>
      <c r="B23" s="330"/>
      <c r="C23" s="1" t="s">
        <v>75</v>
      </c>
      <c r="D23" s="2" t="s">
        <v>115</v>
      </c>
      <c r="E23" s="2" t="s">
        <v>116</v>
      </c>
      <c r="F23" s="2" t="s">
        <v>117</v>
      </c>
      <c r="G23" s="2" t="s">
        <v>118</v>
      </c>
      <c r="H23" s="2" t="s">
        <v>119</v>
      </c>
      <c r="I23" s="2" t="s">
        <v>120</v>
      </c>
      <c r="J23" s="2" t="s">
        <v>121</v>
      </c>
      <c r="K23" s="2" t="s">
        <v>122</v>
      </c>
      <c r="L23" s="2" t="s">
        <v>123</v>
      </c>
      <c r="M23" s="2" t="s">
        <v>124</v>
      </c>
      <c r="N23" s="2" t="s">
        <v>125</v>
      </c>
      <c r="O23" s="2" t="s">
        <v>126</v>
      </c>
    </row>
    <row r="24" spans="1:15" x14ac:dyDescent="0.2">
      <c r="A24" s="3" t="s">
        <v>76</v>
      </c>
      <c r="B24" s="4" t="s">
        <v>127</v>
      </c>
      <c r="C24" s="5" t="s">
        <v>128</v>
      </c>
      <c r="D24" s="17" t="e">
        <f>+D6/D5</f>
        <v>#DIV/0!</v>
      </c>
      <c r="E24" s="17" t="e">
        <f t="shared" ref="E24:O24" si="0">+E6/E5</f>
        <v>#DIV/0!</v>
      </c>
      <c r="F24" s="17" t="e">
        <f t="shared" si="0"/>
        <v>#DIV/0!</v>
      </c>
      <c r="G24" s="17" t="e">
        <f t="shared" si="0"/>
        <v>#DIV/0!</v>
      </c>
      <c r="H24" s="17" t="e">
        <f t="shared" si="0"/>
        <v>#DIV/0!</v>
      </c>
      <c r="I24" s="17" t="e">
        <f t="shared" si="0"/>
        <v>#DIV/0!</v>
      </c>
      <c r="J24" s="17" t="e">
        <f t="shared" si="0"/>
        <v>#DIV/0!</v>
      </c>
      <c r="K24" s="17" t="e">
        <f t="shared" si="0"/>
        <v>#DIV/0!</v>
      </c>
      <c r="L24" s="17" t="e">
        <f t="shared" si="0"/>
        <v>#DIV/0!</v>
      </c>
      <c r="M24" s="17" t="e">
        <f t="shared" si="0"/>
        <v>#DIV/0!</v>
      </c>
      <c r="N24" s="17" t="e">
        <f t="shared" si="0"/>
        <v>#DIV/0!</v>
      </c>
      <c r="O24" s="17" t="e">
        <f t="shared" si="0"/>
        <v>#DIV/0!</v>
      </c>
    </row>
    <row r="25" spans="1:15" x14ac:dyDescent="0.2">
      <c r="A25" s="7" t="s">
        <v>78</v>
      </c>
      <c r="B25" s="8" t="s">
        <v>129</v>
      </c>
      <c r="C25" s="5" t="s">
        <v>128</v>
      </c>
      <c r="D25" s="18" t="e">
        <f t="shared" ref="D25:O25" si="1">+D7/D5</f>
        <v>#DIV/0!</v>
      </c>
      <c r="E25" s="18" t="e">
        <f t="shared" si="1"/>
        <v>#DIV/0!</v>
      </c>
      <c r="F25" s="18" t="e">
        <f t="shared" si="1"/>
        <v>#DIV/0!</v>
      </c>
      <c r="G25" s="18" t="e">
        <f t="shared" si="1"/>
        <v>#DIV/0!</v>
      </c>
      <c r="H25" s="18" t="e">
        <f t="shared" si="1"/>
        <v>#DIV/0!</v>
      </c>
      <c r="I25" s="18" t="e">
        <f t="shared" si="1"/>
        <v>#DIV/0!</v>
      </c>
      <c r="J25" s="18" t="e">
        <f t="shared" si="1"/>
        <v>#DIV/0!</v>
      </c>
      <c r="K25" s="18" t="e">
        <f t="shared" si="1"/>
        <v>#DIV/0!</v>
      </c>
      <c r="L25" s="18" t="e">
        <f t="shared" si="1"/>
        <v>#DIV/0!</v>
      </c>
      <c r="M25" s="18" t="e">
        <f t="shared" si="1"/>
        <v>#DIV/0!</v>
      </c>
      <c r="N25" s="18" t="e">
        <f t="shared" si="1"/>
        <v>#DIV/0!</v>
      </c>
      <c r="O25" s="18" t="e">
        <f t="shared" si="1"/>
        <v>#DIV/0!</v>
      </c>
    </row>
    <row r="26" spans="1:15" x14ac:dyDescent="0.2">
      <c r="A26" s="7" t="s">
        <v>81</v>
      </c>
      <c r="B26" s="8" t="s">
        <v>130</v>
      </c>
      <c r="C26" s="5" t="s">
        <v>128</v>
      </c>
      <c r="D26" s="18" t="e">
        <f t="shared" ref="D26:O26" si="2">+D8/D5</f>
        <v>#DIV/0!</v>
      </c>
      <c r="E26" s="18" t="e">
        <f t="shared" si="2"/>
        <v>#DIV/0!</v>
      </c>
      <c r="F26" s="18" t="e">
        <f t="shared" si="2"/>
        <v>#DIV/0!</v>
      </c>
      <c r="G26" s="18" t="e">
        <f t="shared" si="2"/>
        <v>#DIV/0!</v>
      </c>
      <c r="H26" s="18" t="e">
        <f t="shared" si="2"/>
        <v>#DIV/0!</v>
      </c>
      <c r="I26" s="18" t="e">
        <f t="shared" si="2"/>
        <v>#DIV/0!</v>
      </c>
      <c r="J26" s="18" t="e">
        <f t="shared" si="2"/>
        <v>#DIV/0!</v>
      </c>
      <c r="K26" s="18" t="e">
        <f t="shared" si="2"/>
        <v>#DIV/0!</v>
      </c>
      <c r="L26" s="18" t="e">
        <f t="shared" si="2"/>
        <v>#DIV/0!</v>
      </c>
      <c r="M26" s="18" t="e">
        <f t="shared" si="2"/>
        <v>#DIV/0!</v>
      </c>
      <c r="N26" s="18" t="e">
        <f t="shared" si="2"/>
        <v>#DIV/0!</v>
      </c>
      <c r="O26" s="18" t="e">
        <f t="shared" si="2"/>
        <v>#DIV/0!</v>
      </c>
    </row>
    <row r="27" spans="1:15" x14ac:dyDescent="0.2">
      <c r="A27" s="7" t="s">
        <v>83</v>
      </c>
      <c r="B27" s="8" t="s">
        <v>131</v>
      </c>
      <c r="C27" s="9" t="s">
        <v>132</v>
      </c>
      <c r="D27" s="9" t="str">
        <f t="shared" ref="D27:O27" si="3">IF(D20="Cumple",IF(D21="Cumple","Apta","No Apta"),"No Apta")</f>
        <v>No Apta</v>
      </c>
      <c r="E27" s="9" t="str">
        <f t="shared" si="3"/>
        <v>No Apta</v>
      </c>
      <c r="F27" s="9" t="str">
        <f t="shared" si="3"/>
        <v>No Apta</v>
      </c>
      <c r="G27" s="9" t="str">
        <f t="shared" si="3"/>
        <v>No Apta</v>
      </c>
      <c r="H27" s="9" t="str">
        <f t="shared" si="3"/>
        <v>No Apta</v>
      </c>
      <c r="I27" s="9" t="str">
        <f t="shared" si="3"/>
        <v>No Apta</v>
      </c>
      <c r="J27" s="9" t="str">
        <f t="shared" si="3"/>
        <v>No Apta</v>
      </c>
      <c r="K27" s="9" t="str">
        <f t="shared" si="3"/>
        <v>No Apta</v>
      </c>
      <c r="L27" s="9" t="str">
        <f t="shared" si="3"/>
        <v>No Apta</v>
      </c>
      <c r="M27" s="9" t="str">
        <f t="shared" si="3"/>
        <v>No Apta</v>
      </c>
      <c r="N27" s="9" t="str">
        <f t="shared" si="3"/>
        <v>No Apta</v>
      </c>
      <c r="O27" s="9" t="str">
        <f t="shared" si="3"/>
        <v>No Apta</v>
      </c>
    </row>
    <row r="28" spans="1:15" x14ac:dyDescent="0.2">
      <c r="A28" s="7" t="s">
        <v>85</v>
      </c>
      <c r="B28" s="8" t="s">
        <v>133</v>
      </c>
      <c r="C28" s="5" t="s">
        <v>128</v>
      </c>
      <c r="D28" s="18" t="e">
        <f t="shared" ref="D28:O28" si="4">+(D9-D10)/D9</f>
        <v>#DIV/0!</v>
      </c>
      <c r="E28" s="18" t="e">
        <f t="shared" si="4"/>
        <v>#DIV/0!</v>
      </c>
      <c r="F28" s="18" t="e">
        <f t="shared" si="4"/>
        <v>#DIV/0!</v>
      </c>
      <c r="G28" s="18" t="e">
        <f t="shared" si="4"/>
        <v>#DIV/0!</v>
      </c>
      <c r="H28" s="18" t="e">
        <f t="shared" si="4"/>
        <v>#DIV/0!</v>
      </c>
      <c r="I28" s="18" t="e">
        <f t="shared" si="4"/>
        <v>#DIV/0!</v>
      </c>
      <c r="J28" s="18" t="e">
        <f t="shared" si="4"/>
        <v>#DIV/0!</v>
      </c>
      <c r="K28" s="18" t="e">
        <f t="shared" si="4"/>
        <v>#DIV/0!</v>
      </c>
      <c r="L28" s="18" t="e">
        <f t="shared" si="4"/>
        <v>#DIV/0!</v>
      </c>
      <c r="M28" s="18" t="e">
        <f t="shared" si="4"/>
        <v>#DIV/0!</v>
      </c>
      <c r="N28" s="18" t="e">
        <f t="shared" si="4"/>
        <v>#DIV/0!</v>
      </c>
      <c r="O28" s="18" t="e">
        <f t="shared" si="4"/>
        <v>#DIV/0!</v>
      </c>
    </row>
    <row r="29" spans="1:15" x14ac:dyDescent="0.2">
      <c r="A29" s="7" t="s">
        <v>88</v>
      </c>
      <c r="B29" s="8" t="s">
        <v>134</v>
      </c>
      <c r="C29" s="5" t="s">
        <v>128</v>
      </c>
      <c r="D29" s="19" t="e">
        <f t="shared" ref="D29:O29" si="5">+D15/D14</f>
        <v>#DIV/0!</v>
      </c>
      <c r="E29" s="19" t="e">
        <f t="shared" si="5"/>
        <v>#DIV/0!</v>
      </c>
      <c r="F29" s="19" t="e">
        <f t="shared" si="5"/>
        <v>#DIV/0!</v>
      </c>
      <c r="G29" s="19" t="e">
        <f t="shared" si="5"/>
        <v>#DIV/0!</v>
      </c>
      <c r="H29" s="19" t="e">
        <f t="shared" si="5"/>
        <v>#DIV/0!</v>
      </c>
      <c r="I29" s="19" t="e">
        <f t="shared" si="5"/>
        <v>#DIV/0!</v>
      </c>
      <c r="J29" s="19" t="e">
        <f t="shared" si="5"/>
        <v>#DIV/0!</v>
      </c>
      <c r="K29" s="19" t="e">
        <f t="shared" si="5"/>
        <v>#DIV/0!</v>
      </c>
      <c r="L29" s="19" t="e">
        <f t="shared" si="5"/>
        <v>#DIV/0!</v>
      </c>
      <c r="M29" s="19" t="e">
        <f t="shared" si="5"/>
        <v>#DIV/0!</v>
      </c>
      <c r="N29" s="19" t="e">
        <f t="shared" si="5"/>
        <v>#DIV/0!</v>
      </c>
      <c r="O29" s="19" t="e">
        <f t="shared" si="5"/>
        <v>#DIV/0!</v>
      </c>
    </row>
    <row r="30" spans="1:15" x14ac:dyDescent="0.2">
      <c r="A30" s="7" t="s">
        <v>90</v>
      </c>
      <c r="B30" s="8" t="s">
        <v>135</v>
      </c>
      <c r="C30" s="5" t="s">
        <v>128</v>
      </c>
      <c r="D30" s="19" t="e">
        <f t="shared" ref="D30:O30" si="6">+D17/D16</f>
        <v>#DIV/0!</v>
      </c>
      <c r="E30" s="19" t="e">
        <f t="shared" si="6"/>
        <v>#DIV/0!</v>
      </c>
      <c r="F30" s="19" t="e">
        <f t="shared" si="6"/>
        <v>#DIV/0!</v>
      </c>
      <c r="G30" s="19" t="e">
        <f t="shared" si="6"/>
        <v>#DIV/0!</v>
      </c>
      <c r="H30" s="19" t="e">
        <f t="shared" si="6"/>
        <v>#DIV/0!</v>
      </c>
      <c r="I30" s="19" t="e">
        <f t="shared" si="6"/>
        <v>#DIV/0!</v>
      </c>
      <c r="J30" s="19" t="e">
        <f t="shared" si="6"/>
        <v>#DIV/0!</v>
      </c>
      <c r="K30" s="19" t="e">
        <f t="shared" si="6"/>
        <v>#DIV/0!</v>
      </c>
      <c r="L30" s="19" t="e">
        <f t="shared" si="6"/>
        <v>#DIV/0!</v>
      </c>
      <c r="M30" s="19" t="e">
        <f t="shared" si="6"/>
        <v>#DIV/0!</v>
      </c>
      <c r="N30" s="19" t="e">
        <f t="shared" si="6"/>
        <v>#DIV/0!</v>
      </c>
      <c r="O30" s="19" t="e">
        <f t="shared" si="6"/>
        <v>#DIV/0!</v>
      </c>
    </row>
    <row r="31" spans="1:15" x14ac:dyDescent="0.2">
      <c r="A31" s="7" t="s">
        <v>93</v>
      </c>
      <c r="B31" s="8" t="s">
        <v>136</v>
      </c>
      <c r="C31" s="5" t="s">
        <v>128</v>
      </c>
      <c r="D31" s="19" t="e">
        <f t="shared" ref="D31:O31" si="7">+D19/D18</f>
        <v>#DIV/0!</v>
      </c>
      <c r="E31" s="19" t="e">
        <f t="shared" si="7"/>
        <v>#DIV/0!</v>
      </c>
      <c r="F31" s="19" t="e">
        <f t="shared" si="7"/>
        <v>#DIV/0!</v>
      </c>
      <c r="G31" s="19" t="e">
        <f t="shared" si="7"/>
        <v>#DIV/0!</v>
      </c>
      <c r="H31" s="19" t="e">
        <f t="shared" si="7"/>
        <v>#DIV/0!</v>
      </c>
      <c r="I31" s="19" t="e">
        <f t="shared" si="7"/>
        <v>#DIV/0!</v>
      </c>
      <c r="J31" s="19" t="e">
        <f t="shared" si="7"/>
        <v>#DIV/0!</v>
      </c>
      <c r="K31" s="19" t="e">
        <f t="shared" si="7"/>
        <v>#DIV/0!</v>
      </c>
      <c r="L31" s="19" t="e">
        <f t="shared" si="7"/>
        <v>#DIV/0!</v>
      </c>
      <c r="M31" s="19" t="e">
        <f t="shared" si="7"/>
        <v>#DIV/0!</v>
      </c>
      <c r="N31" s="19" t="e">
        <f t="shared" si="7"/>
        <v>#DIV/0!</v>
      </c>
      <c r="O31" s="19" t="e">
        <f t="shared" si="7"/>
        <v>#DIV/0!</v>
      </c>
    </row>
    <row r="32" spans="1:15" x14ac:dyDescent="0.2">
      <c r="A32" s="7" t="s">
        <v>95</v>
      </c>
      <c r="B32" s="8" t="s">
        <v>137</v>
      </c>
      <c r="C32" s="9" t="s">
        <v>138</v>
      </c>
      <c r="D32" s="20" t="e">
        <f>+D13/D10</f>
        <v>#DIV/0!</v>
      </c>
      <c r="E32" s="21" t="e">
        <f t="shared" ref="E32:O32" si="8">+E13/E10</f>
        <v>#DIV/0!</v>
      </c>
      <c r="F32" s="21" t="e">
        <f t="shared" si="8"/>
        <v>#DIV/0!</v>
      </c>
      <c r="G32" s="21" t="e">
        <f t="shared" si="8"/>
        <v>#DIV/0!</v>
      </c>
      <c r="H32" s="21" t="e">
        <f t="shared" si="8"/>
        <v>#DIV/0!</v>
      </c>
      <c r="I32" s="21" t="e">
        <f t="shared" si="8"/>
        <v>#DIV/0!</v>
      </c>
      <c r="J32" s="21" t="e">
        <f t="shared" si="8"/>
        <v>#DIV/0!</v>
      </c>
      <c r="K32" s="21" t="e">
        <f t="shared" si="8"/>
        <v>#DIV/0!</v>
      </c>
      <c r="L32" s="21" t="e">
        <f t="shared" si="8"/>
        <v>#DIV/0!</v>
      </c>
      <c r="M32" s="21" t="e">
        <f t="shared" si="8"/>
        <v>#DIV/0!</v>
      </c>
      <c r="N32" s="21" t="e">
        <f t="shared" si="8"/>
        <v>#DIV/0!</v>
      </c>
      <c r="O32" s="21" t="e">
        <f t="shared" si="8"/>
        <v>#DIV/0!</v>
      </c>
    </row>
    <row r="33" spans="1:15" x14ac:dyDescent="0.2">
      <c r="A33" s="13" t="s">
        <v>97</v>
      </c>
      <c r="B33" s="14" t="s">
        <v>139</v>
      </c>
      <c r="C33" s="15" t="s">
        <v>92</v>
      </c>
      <c r="D33" s="22">
        <f>+D11-D12-D13</f>
        <v>0</v>
      </c>
      <c r="E33" s="22">
        <f>+E11-E12-E13</f>
        <v>0</v>
      </c>
      <c r="F33" s="22">
        <f>+F11-F12-F13</f>
        <v>0</v>
      </c>
      <c r="G33" s="22">
        <f>+G11-G12-G13</f>
        <v>0</v>
      </c>
      <c r="H33" s="22">
        <f t="shared" ref="H33:O33" si="9">+H11-H12-H13</f>
        <v>0</v>
      </c>
      <c r="I33" s="22">
        <f t="shared" si="9"/>
        <v>0</v>
      </c>
      <c r="J33" s="22">
        <f>+J11-J12-J13</f>
        <v>0</v>
      </c>
      <c r="K33" s="22">
        <f t="shared" si="9"/>
        <v>0</v>
      </c>
      <c r="L33" s="22">
        <f t="shared" si="9"/>
        <v>0</v>
      </c>
      <c r="M33" s="22">
        <f>+M11-M12-M13</f>
        <v>0</v>
      </c>
      <c r="N33" s="22">
        <f t="shared" si="9"/>
        <v>0</v>
      </c>
      <c r="O33" s="22">
        <f t="shared" si="9"/>
        <v>0</v>
      </c>
    </row>
    <row r="35" spans="1:15" ht="18" x14ac:dyDescent="0.25">
      <c r="B35" s="333" t="s">
        <v>140</v>
      </c>
      <c r="C35" s="333"/>
      <c r="D35" s="333"/>
      <c r="E35" s="333"/>
      <c r="F35" s="333"/>
      <c r="H35" s="333" t="s">
        <v>141</v>
      </c>
      <c r="I35" s="333"/>
      <c r="J35" s="333"/>
      <c r="K35" s="333"/>
      <c r="L35" s="333"/>
      <c r="M35" s="333"/>
      <c r="N35" s="333"/>
      <c r="O35" s="333"/>
    </row>
    <row r="51" spans="2:4" x14ac:dyDescent="0.2">
      <c r="B51" s="332" t="s">
        <v>142</v>
      </c>
      <c r="C51" s="332"/>
      <c r="D51" s="332"/>
    </row>
  </sheetData>
  <mergeCells count="10">
    <mergeCell ref="A4:B4"/>
    <mergeCell ref="A23:B23"/>
    <mergeCell ref="A1:O1"/>
    <mergeCell ref="B51:D51"/>
    <mergeCell ref="B35:F35"/>
    <mergeCell ref="H35:O35"/>
    <mergeCell ref="A2:B2"/>
    <mergeCell ref="I2:J2"/>
    <mergeCell ref="C2:H2"/>
    <mergeCell ref="K2:O2"/>
  </mergeCells>
  <phoneticPr fontId="0" type="noConversion"/>
  <printOptions horizontalCentered="1"/>
  <pageMargins left="0" right="0" top="1.3779527559055118" bottom="0.39370078740157483" header="0.55118110236220474" footer="0.19685039370078741"/>
  <pageSetup scale="60" orientation="landscape" r:id="rId1"/>
  <headerFooter alignWithMargins="0">
    <oddHeader>&amp;C&amp;"Arial,Negrita"&amp;12MINISTERIO DE AMBIENTE, VIVIENDA Y DESARROLLO TERRITORIAL
VICEMINISTERIO DE AGUA Y SANEAMIENTO
DIRECCION DE GESTION EMPRESARIAL
PROGRAMA "FORTALECIMIENTO INSTITUCIONAL"</oddHeader>
    <oddFooter>&amp;L             Funcionario que diligencia el formato. ______________________________________&amp;C             CARGO: _________________________________&amp;RFECHA DE DILIGENCIAMIENTO (día/mes/año): ____/____/____/        Página 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rpeta xmlns="88577048-f00d-480e-b5cf-a47de895e93f" xsi:nil="true"/>
    <A_x00f1_o xmlns="88577048-f00d-480e-b5cf-a47de895e93f">2019</A_x00f1_o>
    <Fecha xmlns="88577048-f00d-480e-b5cf-a47de895e93f" xsi:nil="true"/>
    <PublishingExpirationDate xmlns="http://schemas.microsoft.com/sharepoint/v3" xsi:nil="true"/>
    <PublishingStartDate xmlns="http://schemas.microsoft.com/sharepoint/v3" xsi:nil="true"/>
    <Tipo_x0020_de_x0020_contenido xmlns="88577048-f00d-480e-b5cf-a47de895e93f">Otro</Tipo_x0020_de_x0020_contenid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F91F7A5B36B045BF1CA6E91E2D202F" ma:contentTypeVersion="5" ma:contentTypeDescription="Crear nuevo documento." ma:contentTypeScope="" ma:versionID="c4c9dcf37b1aa5f4d7cc7ad919bc628e">
  <xsd:schema xmlns:xsd="http://www.w3.org/2001/XMLSchema" xmlns:xs="http://www.w3.org/2001/XMLSchema" xmlns:p="http://schemas.microsoft.com/office/2006/metadata/properties" xmlns:ns1="http://schemas.microsoft.com/sharepoint/v3" xmlns:ns2="88577048-f00d-480e-b5cf-a47de895e93f" targetNamespace="http://schemas.microsoft.com/office/2006/metadata/properties" ma:root="true" ma:fieldsID="156778d6a91e0a6096816342eac7392d" ns1:_="" ns2:_="">
    <xsd:import namespace="http://schemas.microsoft.com/sharepoint/v3"/>
    <xsd:import namespace="88577048-f00d-480e-b5cf-a47de895e93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rpeta" minOccurs="0"/>
                <xsd:element ref="ns2:Tipo_x0020_de_x0020_contenido" minOccurs="0"/>
                <xsd:element ref="ns2:Fecha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77048-f00d-480e-b5cf-a47de895e93f" elementFormDefault="qualified">
    <xsd:import namespace="http://schemas.microsoft.com/office/2006/documentManagement/types"/>
    <xsd:import namespace="http://schemas.microsoft.com/office/infopath/2007/PartnerControls"/>
    <xsd:element name="Carpeta" ma:index="10" nillable="true" ma:displayName="Carpeta" ma:internalName="Carpeta">
      <xsd:simpleType>
        <xsd:restriction base="dms:Text">
          <xsd:maxLength value="255"/>
        </xsd:restriction>
      </xsd:simpleType>
    </xsd:element>
    <xsd:element name="Tipo_x0020_de_x0020_contenido" ma:index="11" nillable="true" ma:displayName="Tipo de Documento" ma:default="Normas" ma:format="Dropdown" ma:internalName="Tipo_x0020_de_x0020_contenido">
      <xsd:simpleType>
        <xsd:restriction base="dms:Choice">
          <xsd:enumeration value="Otro"/>
          <xsd:enumeration value="Informes de Rendición de Cuentas del Acuerdo de Paz"/>
          <xsd:enumeration value="Acuerdos de Gestión"/>
          <xsd:enumeration value="Afrocaucana"/>
          <xsd:enumeration value="Agenda Regulatorio"/>
          <xsd:enumeration value="Alianza por Acueductos Resilientes"/>
          <xsd:enumeration value="Campaña Estado Simple, Colombia Ágil"/>
          <xsd:enumeration value="Casa Digna Vida Digna"/>
          <xsd:enumeration value="Control Inmediato de Legalidad"/>
          <xsd:enumeration value="Guías"/>
          <xsd:enumeration value="Guías de orientaciones del SGP-APSB"/>
          <xsd:enumeration value="Informes de empalme"/>
          <xsd:enumeration value="Normas"/>
          <xsd:enumeration value="Plan anual de vacantes"/>
          <xsd:enumeration value="Plan de Acción Institucional y Plan Anticorrupción para participación ciudadana"/>
          <xsd:enumeration value="Presentaciones"/>
          <xsd:enumeration value="TH"/>
          <xsd:enumeration value="Directivas"/>
          <xsd:enumeration value="Decisiones judiciales que declaren la nulidad de apartes del decreto único"/>
        </xsd:restriction>
      </xsd:simpleType>
    </xsd:element>
    <xsd:element name="Fecha" ma:index="12" nillable="true" ma:displayName="Fecha" ma:format="DateOnly" ma:internalName="Fecha">
      <xsd:simpleType>
        <xsd:restriction base="dms:DateTime"/>
      </xsd:simpleType>
    </xsd:element>
    <xsd:element name="A_x00f1_o" ma:index="13" nillable="true" ma:displayName="Año" ma:default="2020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5784DD-D0DC-401D-9EC3-93449E4068FB}"/>
</file>

<file path=customXml/itemProps2.xml><?xml version="1.0" encoding="utf-8"?>
<ds:datastoreItem xmlns:ds="http://schemas.openxmlformats.org/officeDocument/2006/customXml" ds:itemID="{2BAC82F4-FA7A-48C5-96A9-7EF6BF388760}"/>
</file>

<file path=customXml/itemProps3.xml><?xml version="1.0" encoding="utf-8"?>
<ds:datastoreItem xmlns:ds="http://schemas.openxmlformats.org/officeDocument/2006/customXml" ds:itemID="{93F2D662-9BD7-49CC-AA45-BB47E70B69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AUTOEVALUACIÓN IVO's</vt:lpstr>
      <vt:lpstr>Indicadores</vt:lpstr>
      <vt:lpstr>'AUTOEVALUACIÓN IVO''s'!Área_de_impresión</vt:lpstr>
      <vt:lpstr>Indicadores!Área_de_impresión</vt:lpstr>
    </vt:vector>
  </TitlesOfParts>
  <Company>AGUAS DEL HUILA S.A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AGUAS DEL HUILA S.A</dc:creator>
  <cp:lastModifiedBy>Diego Armando Bello Sanchez</cp:lastModifiedBy>
  <cp:lastPrinted>2018-10-04T21:36:49Z</cp:lastPrinted>
  <dcterms:created xsi:type="dcterms:W3CDTF">2004-09-10T19:53:10Z</dcterms:created>
  <dcterms:modified xsi:type="dcterms:W3CDTF">2019-08-29T17:01:56Z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0x01010038F91F7A5B36B045BF1CA6E91E2D202F</vt:lpwstr>
  </property>
</Properties>
</file>