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omments3.xml" ContentType="application/vnd.openxmlformats-officedocument.spreadsheetml.comments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viviendagovco.sharepoint.com/sites/Grp_DIRECCIONDEESPACIOURBANOYTERRITORIAL_EstrategiaGestindel/Documentos compartidos/06 HERRAMIENTAS DESCARGABLES/05. Fuentes de financiación POT/Para la revisión de mediano plazo y modificación excepcional/"/>
    </mc:Choice>
  </mc:AlternateContent>
  <xr:revisionPtr revIDLastSave="54" documentId="11_5C09EDE01766655D96DEBBB961B284E04D362ECC" xr6:coauthVersionLast="47" xr6:coauthVersionMax="47" xr10:uidLastSave="{61EFF2B4-AE14-4FF4-BA7F-F829F5718361}"/>
  <bookViews>
    <workbookView xWindow="-110" yWindow="-110" windowWidth="19420" windowHeight="10300" tabRatio="844" firstSheet="2" activeTab="11" xr2:uid="{00000000-000D-0000-FFFF-FFFF00000000}"/>
  </bookViews>
  <sheets>
    <sheet name="CADENA DE VALOR " sheetId="166" r:id="rId1"/>
    <sheet name="PRESUPUESTO GENERAL" sheetId="169" r:id="rId2"/>
    <sheet name="A1" sheetId="141" r:id="rId3"/>
    <sheet name="A2" sheetId="154" r:id="rId4"/>
    <sheet name="A3" sheetId="155" r:id="rId5"/>
    <sheet name="A4" sheetId="156" r:id="rId6"/>
    <sheet name="A5" sheetId="167" r:id="rId7"/>
    <sheet name="A6" sheetId="158" r:id="rId8"/>
    <sheet name="A7" sheetId="159" r:id="rId9"/>
    <sheet name="INTERVENTORÍA" sheetId="173" r:id="rId10"/>
    <sheet name="FACTOR MULTIPLICADOR" sheetId="165" r:id="rId11"/>
    <sheet name="OTROS COSTOS" sheetId="174" r:id="rId12"/>
  </sheets>
  <definedNames>
    <definedName name="_xlnm.Print_Area" localSheetId="2">'A1'!$B$2:$H$53</definedName>
    <definedName name="_xlnm.Print_Area" localSheetId="3">'A2'!$B$2:$H$54</definedName>
    <definedName name="_xlnm.Print_Area" localSheetId="4">'A3'!$B$2:$H$58</definedName>
    <definedName name="_xlnm.Print_Area" localSheetId="5">'A4'!$B$2:$H$56</definedName>
    <definedName name="_xlnm.Print_Area" localSheetId="6">'A5'!$B$2:$H$55</definedName>
    <definedName name="_xlnm.Print_Area" localSheetId="7">'A6'!$B$2:$H$54</definedName>
    <definedName name="_xlnm.Print_Area" localSheetId="8">'A7'!$B$2:$H$53</definedName>
    <definedName name="_xlnm.Print_Area" localSheetId="0">'CADENA DE VALOR '!$B$2:$K$32</definedName>
    <definedName name="_xlnm.Print_Area" localSheetId="10">'FACTOR MULTIPLICADOR'!$B$2:$E$32</definedName>
    <definedName name="_xlnm.Print_Area" localSheetId="9">INTERVENTORÍA!$B$2:$I$30</definedName>
    <definedName name="_xlnm.Print_Area" localSheetId="11">'OTROS COSTOS'!$B$2:$E$14</definedName>
    <definedName name="_xlnm.Print_Area" localSheetId="1">'PRESUPUESTO GENERAL'!$B$2:$E$77</definedName>
    <definedName name="inf" localSheetId="2">#REF!</definedName>
    <definedName name="inf" localSheetId="3">#REF!</definedName>
    <definedName name="inf" localSheetId="4">#REF!</definedName>
    <definedName name="inf" localSheetId="5">#REF!</definedName>
    <definedName name="inf" localSheetId="6">#REF!</definedName>
    <definedName name="inf" localSheetId="7">#REF!</definedName>
    <definedName name="inf" localSheetId="8">#REF!</definedName>
    <definedName name="inf" localSheetId="0">#REF!</definedName>
    <definedName name="inf" localSheetId="9">#REF!</definedName>
    <definedName name="inf" localSheetId="11">#REF!</definedName>
    <definedName name="inf" localSheetId="1">#REF!</definedName>
    <definedName name="inf">#REF!</definedName>
    <definedName name="_xlnm.Print_Titles" localSheetId="2">'A1'!$1:$54</definedName>
    <definedName name="_xlnm.Print_Titles" localSheetId="3">'A2'!$1:$54</definedName>
    <definedName name="_xlnm.Print_Titles" localSheetId="4">'A3'!$1:$58</definedName>
    <definedName name="_xlnm.Print_Titles" localSheetId="5">'A4'!$1:$53</definedName>
    <definedName name="_xlnm.Print_Titles" localSheetId="6">'A5'!$1:$52</definedName>
    <definedName name="_xlnm.Print_Titles" localSheetId="7">'A6'!$1:$51</definedName>
    <definedName name="_xlnm.Print_Titles" localSheetId="8">'A7'!$1:$53</definedName>
    <definedName name="_xlnm.Print_Titles" localSheetId="0">'CADENA DE VALOR '!$2:$6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4" i="169" l="1"/>
  <c r="E69" i="169"/>
  <c r="E60" i="169"/>
  <c r="E51" i="169"/>
  <c r="E42" i="169"/>
  <c r="E33" i="169"/>
  <c r="E24" i="169"/>
  <c r="E15" i="169"/>
  <c r="I9" i="173" l="1"/>
  <c r="I10" i="173"/>
  <c r="I11" i="173"/>
  <c r="I12" i="173"/>
  <c r="I13" i="173"/>
  <c r="I14" i="173"/>
  <c r="I15" i="173"/>
  <c r="B2" i="174"/>
  <c r="B2" i="165"/>
  <c r="B2" i="173"/>
  <c r="B2" i="141"/>
  <c r="B2" i="159"/>
  <c r="E31" i="165"/>
  <c r="E13" i="165"/>
  <c r="E12" i="165"/>
  <c r="E8" i="165" s="1"/>
  <c r="E20" i="165" s="1"/>
  <c r="E32" i="165" s="1"/>
  <c r="H19" i="158" l="1"/>
  <c r="H18" i="158"/>
  <c r="H17" i="158"/>
  <c r="H16" i="158"/>
  <c r="H15" i="158"/>
  <c r="H14" i="158"/>
  <c r="H13" i="158"/>
  <c r="H12" i="158"/>
  <c r="H19" i="167"/>
  <c r="H18" i="167"/>
  <c r="H17" i="167"/>
  <c r="H16" i="167"/>
  <c r="H15" i="167"/>
  <c r="H14" i="167"/>
  <c r="H13" i="167"/>
  <c r="H12" i="167"/>
  <c r="H18" i="141"/>
  <c r="H17" i="141"/>
  <c r="I24" i="173" l="1"/>
  <c r="I25" i="173" s="1"/>
  <c r="I21" i="173"/>
  <c r="I20" i="173"/>
  <c r="I8" i="173"/>
  <c r="B2" i="158"/>
  <c r="B2" i="167"/>
  <c r="B2" i="156"/>
  <c r="B2" i="155"/>
  <c r="H12" i="159"/>
  <c r="H28" i="167"/>
  <c r="H27" i="167"/>
  <c r="H47" i="167"/>
  <c r="H49" i="167" s="1"/>
  <c r="E48" i="169" s="1"/>
  <c r="H38" i="167"/>
  <c r="H39" i="167" s="1"/>
  <c r="H40" i="167" s="1"/>
  <c r="E47" i="169" s="1"/>
  <c r="H18" i="156"/>
  <c r="H19" i="156"/>
  <c r="H30" i="167" l="1"/>
  <c r="H32" i="167" s="1"/>
  <c r="E46" i="169" s="1"/>
  <c r="I22" i="173"/>
  <c r="I26" i="173" s="1"/>
  <c r="H21" i="167"/>
  <c r="B2" i="154"/>
  <c r="H29" i="156" l="1"/>
  <c r="H28" i="156"/>
  <c r="H27" i="156"/>
  <c r="H28" i="155"/>
  <c r="H27" i="155"/>
  <c r="H26" i="155"/>
  <c r="H28" i="141"/>
  <c r="H12" i="141"/>
  <c r="H22" i="159"/>
  <c r="H21" i="159"/>
  <c r="H44" i="159"/>
  <c r="H46" i="159" s="1"/>
  <c r="E66" i="169" s="1"/>
  <c r="H35" i="159"/>
  <c r="H37" i="159" s="1"/>
  <c r="E65" i="169" s="1"/>
  <c r="H46" i="158"/>
  <c r="H48" i="158" s="1"/>
  <c r="E57" i="169" s="1"/>
  <c r="H37" i="158"/>
  <c r="H38" i="158" s="1"/>
  <c r="H30" i="158"/>
  <c r="H32" i="158" s="1"/>
  <c r="E55" i="169" s="1"/>
  <c r="H21" i="158"/>
  <c r="H47" i="156"/>
  <c r="H49" i="156" s="1"/>
  <c r="E39" i="169" s="1"/>
  <c r="H38" i="156"/>
  <c r="H39" i="156" s="1"/>
  <c r="H14" i="156"/>
  <c r="H17" i="156"/>
  <c r="H16" i="156"/>
  <c r="H15" i="156"/>
  <c r="H13" i="156"/>
  <c r="H12" i="156"/>
  <c r="H49" i="155"/>
  <c r="H51" i="155" s="1"/>
  <c r="E30" i="169" s="1"/>
  <c r="H40" i="155"/>
  <c r="H41" i="155" s="1"/>
  <c r="H45" i="154"/>
  <c r="H47" i="154" s="1"/>
  <c r="E21" i="169" s="1"/>
  <c r="H36" i="154"/>
  <c r="H18" i="154"/>
  <c r="H27" i="141"/>
  <c r="H26" i="141"/>
  <c r="H16" i="159" l="1"/>
  <c r="H22" i="167"/>
  <c r="H23" i="167" s="1"/>
  <c r="H21" i="155"/>
  <c r="H21" i="141"/>
  <c r="I16" i="173"/>
  <c r="I17" i="173" s="1"/>
  <c r="I27" i="173" s="1"/>
  <c r="H22" i="158"/>
  <c r="H23" i="158" s="1"/>
  <c r="E54" i="169" s="1"/>
  <c r="H22" i="156"/>
  <c r="H19" i="154"/>
  <c r="H20" i="154" s="1"/>
  <c r="E18" i="169" s="1"/>
  <c r="H24" i="159"/>
  <c r="H26" i="159" s="1"/>
  <c r="E64" i="169" s="1"/>
  <c r="H40" i="156"/>
  <c r="E38" i="169" s="1"/>
  <c r="H42" i="155"/>
  <c r="E29" i="169" s="1"/>
  <c r="H15" i="159"/>
  <c r="H39" i="158"/>
  <c r="E56" i="169" s="1"/>
  <c r="H30" i="156"/>
  <c r="H32" i="156" s="1"/>
  <c r="E37" i="169" s="1"/>
  <c r="H21" i="156"/>
  <c r="H29" i="155"/>
  <c r="H31" i="155" s="1"/>
  <c r="E28" i="169" s="1"/>
  <c r="H20" i="155"/>
  <c r="H28" i="154"/>
  <c r="H30" i="154" s="1"/>
  <c r="E19" i="169" s="1"/>
  <c r="H37" i="154"/>
  <c r="H38" i="154" s="1"/>
  <c r="E20" i="169" s="1"/>
  <c r="H17" i="159" l="1"/>
  <c r="E63" i="169" s="1"/>
  <c r="E67" i="169" s="1"/>
  <c r="E22" i="169"/>
  <c r="E58" i="169"/>
  <c r="H51" i="167"/>
  <c r="H52" i="167" s="1"/>
  <c r="E45" i="169"/>
  <c r="E49" i="169" s="1"/>
  <c r="E72" i="169"/>
  <c r="H23" i="156"/>
  <c r="E36" i="169" s="1"/>
  <c r="E40" i="169" s="1"/>
  <c r="I28" i="173"/>
  <c r="I30" i="173" s="1"/>
  <c r="H31" i="166"/>
  <c r="I31" i="166" s="1"/>
  <c r="K31" i="166" s="1"/>
  <c r="H22" i="155"/>
  <c r="H50" i="154"/>
  <c r="H50" i="158"/>
  <c r="H49" i="159" l="1"/>
  <c r="H24" i="166"/>
  <c r="I24" i="166" s="1"/>
  <c r="K24" i="166" s="1"/>
  <c r="H54" i="167"/>
  <c r="E50" i="169"/>
  <c r="E52" i="169" s="1"/>
  <c r="H52" i="156"/>
  <c r="H53" i="156" s="1"/>
  <c r="H54" i="155"/>
  <c r="H17" i="166" s="1"/>
  <c r="I17" i="166" s="1"/>
  <c r="K17" i="166" s="1"/>
  <c r="E27" i="169"/>
  <c r="E31" i="169" s="1"/>
  <c r="E73" i="169"/>
  <c r="E75" i="169" s="1"/>
  <c r="H51" i="158"/>
  <c r="H27" i="166"/>
  <c r="I27" i="166" s="1"/>
  <c r="K27" i="166" s="1"/>
  <c r="H50" i="159"/>
  <c r="H29" i="166"/>
  <c r="I29" i="166" s="1"/>
  <c r="K29" i="166" s="1"/>
  <c r="H51" i="154"/>
  <c r="H13" i="166"/>
  <c r="I13" i="166" s="1"/>
  <c r="K13" i="166" s="1"/>
  <c r="H21" i="166"/>
  <c r="I21" i="166" s="1"/>
  <c r="K21" i="166" s="1"/>
  <c r="H36" i="141"/>
  <c r="H37" i="141" s="1"/>
  <c r="H38" i="141" s="1"/>
  <c r="E11" i="169" s="1"/>
  <c r="H29" i="141"/>
  <c r="H13" i="141"/>
  <c r="H14" i="141"/>
  <c r="H15" i="141"/>
  <c r="H16" i="141"/>
  <c r="H55" i="155" l="1"/>
  <c r="H57" i="155" s="1"/>
  <c r="H55" i="156"/>
  <c r="E41" i="169"/>
  <c r="E43" i="169" s="1"/>
  <c r="H53" i="154"/>
  <c r="E23" i="169"/>
  <c r="E25" i="169" s="1"/>
  <c r="H52" i="159"/>
  <c r="E68" i="169"/>
  <c r="E70" i="169" s="1"/>
  <c r="H53" i="158"/>
  <c r="E59" i="169"/>
  <c r="E61" i="169" s="1"/>
  <c r="H45" i="141"/>
  <c r="H47" i="141" s="1"/>
  <c r="E12" i="169" s="1"/>
  <c r="H20" i="141"/>
  <c r="H22" i="141" s="1"/>
  <c r="E9" i="169" s="1"/>
  <c r="H31" i="141"/>
  <c r="E10" i="169" s="1"/>
  <c r="E32" i="169" l="1"/>
  <c r="E34" i="169" s="1"/>
  <c r="E13" i="169"/>
  <c r="H50" i="141"/>
  <c r="H51" i="141" l="1"/>
  <c r="H7" i="166"/>
  <c r="H53" i="141" l="1"/>
  <c r="E14" i="169"/>
  <c r="E16" i="169" s="1"/>
  <c r="E77" i="169" s="1"/>
  <c r="H32" i="166"/>
  <c r="I7" i="166"/>
  <c r="I32" i="166" l="1"/>
  <c r="K32" i="166" s="1"/>
  <c r="K7" i="16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Gabriele Murgia</author>
  </authors>
  <commentList>
    <comment ref="G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Gabriele Murgia:</t>
        </r>
        <r>
          <rPr>
            <sz val="9"/>
            <color indexed="81"/>
            <rFont val="Tahoma"/>
            <family val="2"/>
          </rPr>
          <t xml:space="preserve">
NOTA: son las actividades que es necesario consignar en la MGA</t>
        </r>
      </text>
    </comment>
    <comment ref="G2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Gabriele Murgia:</t>
        </r>
        <r>
          <rPr>
            <sz val="9"/>
            <color indexed="81"/>
            <rFont val="Tahoma"/>
            <family val="2"/>
          </rPr>
          <t xml:space="preserve">
poner actividad 3 para incorporación ajustes en general porque el  equipo va full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Gabriele Murgia</author>
  </authors>
  <commentList>
    <comment ref="F21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Gabriele Murgia:</t>
        </r>
        <r>
          <rPr>
            <sz val="9"/>
            <color indexed="81"/>
            <rFont val="Tahoma"/>
            <family val="2"/>
          </rPr>
          <t xml:space="preserve">
NOTA: Se establezca a partir de las sumas debidas para las prestaciones sociales del personal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Karina Marloth Manco Rozo</author>
  </authors>
  <commentList>
    <comment ref="F7" authorId="0" shapeId="0" xr:uid="{00000000-0006-0000-0A00-000001000000}">
      <text>
        <r>
          <rPr>
            <sz val="8"/>
            <rFont val="Arial"/>
          </rPr>
          <t>Karina Marloth Manco Rozo:
Verificar los porcentajes de prestaciones sociales y seguridad social con el fin de validar que correspondan a los vigentes en el momento de la formulación del proyecto.</t>
        </r>
      </text>
    </comment>
  </commentList>
</comments>
</file>

<file path=xl/sharedStrings.xml><?xml version="1.0" encoding="utf-8"?>
<sst xmlns="http://schemas.openxmlformats.org/spreadsheetml/2006/main" count="730" uniqueCount="218">
  <si>
    <t xml:space="preserve">Revisión y ajuste de mediano plazo O modificación excepcional del Plan de ordenamiento territorial del municipio de_________ </t>
  </si>
  <si>
    <t>CADENA DE VALOR</t>
  </si>
  <si>
    <t>NOMBRE PROYECTO</t>
  </si>
  <si>
    <t>OBJETIVO GENERAL</t>
  </si>
  <si>
    <t>OBJETIVO ESPECIFICO</t>
  </si>
  <si>
    <t>PRODUCTO</t>
  </si>
  <si>
    <t>No.</t>
  </si>
  <si>
    <t>ACTIVIDAD</t>
  </si>
  <si>
    <t>COSTO DIRECTO</t>
  </si>
  <si>
    <t>IVA</t>
  </si>
  <si>
    <t>OTROS COSTOS</t>
  </si>
  <si>
    <t xml:space="preserve">COSTO TOTAL ACTIVIDAD                        </t>
  </si>
  <si>
    <t xml:space="preserve">Revisión y ajuste de mediano plano O modificación excepcional del Plan de ordenamiento territorial del municipio de_________ </t>
  </si>
  <si>
    <t xml:space="preserve">1. Mejorar la gestión del ordenamiento territorial del municipio de ______________departamento de ______________________
</t>
  </si>
  <si>
    <t>1.1 Realizar la revisión  y ajuste de mediano plazo O modificación excepcional del Plan de ordenamiento territorial del municipio de _______</t>
  </si>
  <si>
    <t>Documentos de planeación</t>
  </si>
  <si>
    <t>1.1.1</t>
  </si>
  <si>
    <t>Actualización de los documentos del expediente municipal</t>
  </si>
  <si>
    <t>1.1.2</t>
  </si>
  <si>
    <t>Realización o Actualización de los estudios básicos de amenaza e incorporación de los resultados al POT</t>
  </si>
  <si>
    <t>1.1.3</t>
  </si>
  <si>
    <t>Diseño e implementación de la estrategia de participación ciudadana y de comunicación de los resultados del proceso de revisión y ajuste del POT</t>
  </si>
  <si>
    <t>1.1.4</t>
  </si>
  <si>
    <t>Realización de los insumos que soporten la revisión o modificación al contenido del documento técnico de soporte</t>
  </si>
  <si>
    <t>1.1.5</t>
  </si>
  <si>
    <t>Realización del proceso de formulación de la revisión O modificación excepcional del POT</t>
  </si>
  <si>
    <t>1.1.6</t>
  </si>
  <si>
    <t>Acompañamiento en el proceso de concertación, consulta, aprobación y adopción ante las instancias correspondientes</t>
  </si>
  <si>
    <t>1.1.7</t>
  </si>
  <si>
    <t>Estructuración de la cartografía y Actualización del Sistema de Información Geográfica del POT</t>
  </si>
  <si>
    <t>1.1.8</t>
  </si>
  <si>
    <t xml:space="preserve">Realizarción interventoría </t>
  </si>
  <si>
    <t>COSTO TOTAL DEL PROYECTO</t>
  </si>
  <si>
    <t>PRESUPUESTO GENERAL</t>
  </si>
  <si>
    <t>Item</t>
  </si>
  <si>
    <t>Descripción</t>
  </si>
  <si>
    <t>Plazo de ejecución
(meses)</t>
  </si>
  <si>
    <t>Valor total</t>
  </si>
  <si>
    <t>Elaboración o Actualización de los documentos del expediente municipal</t>
  </si>
  <si>
    <t>Mano de obra calificada</t>
  </si>
  <si>
    <t>Materiales</t>
  </si>
  <si>
    <t>Maquinaria y equipo</t>
  </si>
  <si>
    <t>Transporte</t>
  </si>
  <si>
    <t>Subtotal</t>
  </si>
  <si>
    <t>IVA 19%</t>
  </si>
  <si>
    <t>Costos de legalización % (según lo definido por la entidad territorial)</t>
  </si>
  <si>
    <t>TOTAL ACTIVIDAD</t>
  </si>
  <si>
    <t>Realización o actualización de los estudios básicos de amenaza e incorporación de los resultados al POT</t>
  </si>
  <si>
    <t>Realización del proceso de formulación de la revisión / modificación del POT</t>
  </si>
  <si>
    <t>Interventoría</t>
  </si>
  <si>
    <t xml:space="preserve">Subtotal interventoría </t>
  </si>
  <si>
    <t>TOTAL PROYECTO</t>
  </si>
  <si>
    <t>ANALISIS DE PRECIOS UNITARIOS</t>
  </si>
  <si>
    <t>OBJETIVO ESPECIFICO 1.1</t>
  </si>
  <si>
    <t>Actividad 1.1.1</t>
  </si>
  <si>
    <t>Actualización de los documentos del expediente municipal: archivo técnico e histórico y documento de seguimiento y evaluación del POT vigente</t>
  </si>
  <si>
    <t>Unidad</t>
  </si>
  <si>
    <t>A. Mano de obra calificada</t>
  </si>
  <si>
    <t>DESCRIPCION</t>
  </si>
  <si>
    <t>UNIDAD</t>
  </si>
  <si>
    <t>CANTIDAD</t>
  </si>
  <si>
    <t>DEDICACION</t>
  </si>
  <si>
    <t>VL. UNITARIO (MES)</t>
  </si>
  <si>
    <t>TIEMPO EJECUCIÓN</t>
  </si>
  <si>
    <t>VALOR TOTAL</t>
  </si>
  <si>
    <t>Director general</t>
  </si>
  <si>
    <t>Persona</t>
  </si>
  <si>
    <t>Asesor jurídico</t>
  </si>
  <si>
    <t>Profesional área Ambiental y Cambio Climático</t>
  </si>
  <si>
    <t>Profesional área Planeación territorial y urbanística</t>
  </si>
  <si>
    <t>Profesional  área Desarrollo económico territorial</t>
  </si>
  <si>
    <t>Profesional área Social</t>
  </si>
  <si>
    <t xml:space="preserve">Profesionales apoyo técnico y/o trabajo de campo </t>
  </si>
  <si>
    <t xml:space="preserve">Otros según requerimiento del proyecto </t>
  </si>
  <si>
    <t>SUB TOTAL MANO DE OBRA CALIFICADA</t>
  </si>
  <si>
    <t>Factor multiplicador</t>
  </si>
  <si>
    <t>TOTAL MANO DE OBRA CALIFICADA</t>
  </si>
  <si>
    <t>B. Materiales</t>
  </si>
  <si>
    <t>VALOR UNITARIO</t>
  </si>
  <si>
    <t>Papelería</t>
  </si>
  <si>
    <t>Mes</t>
  </si>
  <si>
    <t>Impresiones</t>
  </si>
  <si>
    <t>otros según aplique</t>
  </si>
  <si>
    <t>SUB TOTAL MATERIALES</t>
  </si>
  <si>
    <t>TOTAL MATERIALES</t>
  </si>
  <si>
    <t>C. Maquinaria y equipo</t>
  </si>
  <si>
    <t>SUB TOTAL MAQUINARIA Y EQUIPO</t>
  </si>
  <si>
    <t>TOTAL MAQUINARIA Y EQUIPO</t>
  </si>
  <si>
    <t>D. Transporte</t>
  </si>
  <si>
    <t>SUB TOTAL TRANSPORTE</t>
  </si>
  <si>
    <t>TOTAL TRANSPORTE</t>
  </si>
  <si>
    <t>SUB TOTAL COSTO DIRECTO</t>
  </si>
  <si>
    <t>Costos de legalización</t>
  </si>
  <si>
    <t>Actividad 1.1.2</t>
  </si>
  <si>
    <t>Coordinador gestión del riesgo</t>
  </si>
  <si>
    <t>Geólogo o ingeniero geólogo – especialista</t>
  </si>
  <si>
    <t xml:space="preserve">Especialista en recursos hídricos </t>
  </si>
  <si>
    <t>Ensayos de laboratorio</t>
  </si>
  <si>
    <t>Equipo para sondeos geotécnnicos</t>
  </si>
  <si>
    <t>Apiques</t>
  </si>
  <si>
    <t>Alquiler servicio de transporte (trabajo de campo)</t>
  </si>
  <si>
    <t>SUB TOTAL ACTIVIDAD</t>
  </si>
  <si>
    <t>Actividad 1.1.3</t>
  </si>
  <si>
    <t>Diseño e implementación estrategia de participación ciudadana y comunicación del proceso de revisión y ajuste del POT</t>
  </si>
  <si>
    <t>Profesional área social</t>
  </si>
  <si>
    <t xml:space="preserve">Profesional de apoyo </t>
  </si>
  <si>
    <t>Nota: En los talleres participará todo el equipo técnico de la consultoría, sin embargo no se incluyen para evitar duplicidad de costos</t>
  </si>
  <si>
    <t>Alquiler sonido (Cabina activa con soporte, micrófono, cable, extensiones)</t>
  </si>
  <si>
    <t>Alquiler video beam</t>
  </si>
  <si>
    <t>Alquiler silletería</t>
  </si>
  <si>
    <t>Alqulier mesas (65*1,80)</t>
  </si>
  <si>
    <t>Refrigerios</t>
  </si>
  <si>
    <t>Alquiler servicio de transporte</t>
  </si>
  <si>
    <t>Servicio/día</t>
  </si>
  <si>
    <t>Nota: definir cuántos talleres se van a realizar y en qué lugares para dar soporte a los costos de transporte, refrigerios, materiales y demás que se requieran. Este detalle puede incluirse en una hoja adicional al presupuesto y debe ser consistente con la información consignada en el DTS y el anexo técnico.</t>
  </si>
  <si>
    <t>Actividad 1.1.4</t>
  </si>
  <si>
    <t>Asesor Infraestructuras</t>
  </si>
  <si>
    <t>Profesional área Ambiente y Cambio Climático</t>
  </si>
  <si>
    <t>Profesional área Desarrollo económico territorial</t>
  </si>
  <si>
    <t>Actividad 1.1.5</t>
  </si>
  <si>
    <t>Realización del proceso de formulación del POT</t>
  </si>
  <si>
    <t>Actividad 1.1.6</t>
  </si>
  <si>
    <t>Acompañamiento en el proceso de concertación, consulta, aprobación y adopción con las instancias correspondientes</t>
  </si>
  <si>
    <t>Otros según aplique</t>
  </si>
  <si>
    <t xml:space="preserve">Alquiler servicio de transporte </t>
  </si>
  <si>
    <t>Nota: presentar el detalle de lo recorridos a realizar.</t>
  </si>
  <si>
    <t>Actividad 1.1.7</t>
  </si>
  <si>
    <t>Estructuración de la cartografía y del Sistema de Información Geográfico del POT</t>
  </si>
  <si>
    <t>Profesional en Sistema de Información geográfica (SIG)</t>
  </si>
  <si>
    <t xml:space="preserve">Profesionales
apoyo técnico y/o trabajo de campo </t>
  </si>
  <si>
    <t>Licencia software para SIG</t>
  </si>
  <si>
    <t>Compra / procesamiento imágenes de satélite</t>
  </si>
  <si>
    <t>Alquiler para vuelo no tripulado para actualización cartografía base</t>
  </si>
  <si>
    <t>Alquiler equipo de posicionamiento para actualización cartografía base (GPS)</t>
  </si>
  <si>
    <t>Computador de altas especificaciones para procesamiento SIG</t>
  </si>
  <si>
    <t>NOTA ACLARATOTIA: El equipo de cómputo y el software quedarán como activos del municipio para el proceso de implementación del POT, tras la cumplinación del proyecto.</t>
  </si>
  <si>
    <t>PRESUPUESTO INTERVENTORÍA</t>
  </si>
  <si>
    <t>Cantidad</t>
  </si>
  <si>
    <t>Valor unitario</t>
  </si>
  <si>
    <t>Plazo</t>
  </si>
  <si>
    <t>Dedicación</t>
  </si>
  <si>
    <t>1.</t>
  </si>
  <si>
    <t>SERVICIOS PROFESIONALES ESPECIALIZADOS</t>
  </si>
  <si>
    <t>1.1</t>
  </si>
  <si>
    <t xml:space="preserve">Director </t>
  </si>
  <si>
    <t>1.2</t>
  </si>
  <si>
    <t>1.3</t>
  </si>
  <si>
    <t>1.4</t>
  </si>
  <si>
    <t>1.5</t>
  </si>
  <si>
    <t>Profesional Gestión del Riesgo</t>
  </si>
  <si>
    <t>1.6</t>
  </si>
  <si>
    <t>Profesional SIG</t>
  </si>
  <si>
    <t>1.7</t>
  </si>
  <si>
    <t>Profesional área socio-económica</t>
  </si>
  <si>
    <t>1.8</t>
  </si>
  <si>
    <t>FACTOR MULTIPLICADOR</t>
  </si>
  <si>
    <t>SUBTOTAL SERVICIOS PROFESIONALES ESPECIALIZADOS</t>
  </si>
  <si>
    <t>2.</t>
  </si>
  <si>
    <t>GASTOS DE OFICINA Y OTROS</t>
  </si>
  <si>
    <t>2.1</t>
  </si>
  <si>
    <t xml:space="preserve">Materiales y suministros </t>
  </si>
  <si>
    <t>2.1.1</t>
  </si>
  <si>
    <t>2.1.2</t>
  </si>
  <si>
    <t>2.2</t>
  </si>
  <si>
    <t>Transporte y costos de viaje trabajo de campo</t>
  </si>
  <si>
    <t>2.2.1</t>
  </si>
  <si>
    <t xml:space="preserve">Alquiler de vehículo </t>
  </si>
  <si>
    <t>SUBTOTAL GASTOS DE OFICINA Y OTROS</t>
  </si>
  <si>
    <t>SUBTOAL</t>
  </si>
  <si>
    <t>COSTOS LEGALIZACIÓN</t>
  </si>
  <si>
    <t>TOTAL INTERVENTORÍA</t>
  </si>
  <si>
    <t>CÁLCULO DEL FACTOR MULTIPLICADOR</t>
  </si>
  <si>
    <t>Ítem</t>
  </si>
  <si>
    <t>%</t>
  </si>
  <si>
    <t>A</t>
  </si>
  <si>
    <t>SALARIO BÁSICO</t>
  </si>
  <si>
    <t>B</t>
  </si>
  <si>
    <t>PRESTACIONES SOCIALES</t>
  </si>
  <si>
    <t>Primas de Servicios</t>
  </si>
  <si>
    <t>Cesantías</t>
  </si>
  <si>
    <t>Vacaciones</t>
  </si>
  <si>
    <t>Intereses sobre cesantías</t>
  </si>
  <si>
    <t>C</t>
  </si>
  <si>
    <t>SISTEMA DE SEGURIDAD SOCIAL INTEGRAL</t>
  </si>
  <si>
    <t>Salud</t>
  </si>
  <si>
    <t>Riesgos Profesionales</t>
  </si>
  <si>
    <t>CCF</t>
  </si>
  <si>
    <t>SENA</t>
  </si>
  <si>
    <t>ICBF</t>
  </si>
  <si>
    <t>Pensiones</t>
  </si>
  <si>
    <t>SUBTOTAL FACTOR PRESTACIONAL (A+B+C)</t>
  </si>
  <si>
    <t>D</t>
  </si>
  <si>
    <t>COSTOS INDIRECTOS</t>
  </si>
  <si>
    <t>Alquiler de oficina</t>
  </si>
  <si>
    <t>Servicios publicos</t>
  </si>
  <si>
    <t>Papeleria y útiles de oficina</t>
  </si>
  <si>
    <t>Gastos bancarios</t>
  </si>
  <si>
    <t>Fotocopias</t>
  </si>
  <si>
    <t>Manteniemiento y operación de oficina</t>
  </si>
  <si>
    <t>Vigilancia y aseo</t>
  </si>
  <si>
    <t>Actualizacion tecnológica (software y equipo,etc)</t>
  </si>
  <si>
    <t>Elementos de seguridad industrial</t>
  </si>
  <si>
    <t>SUBTOTAL COSTOS DIRECTOS ( D)</t>
  </si>
  <si>
    <t>TOTAL FACTOR PRESTACIONAL ( A + B + C + D)</t>
  </si>
  <si>
    <t>OTROS COSTOS                                                           Legalización del contrato</t>
  </si>
  <si>
    <t>1</t>
  </si>
  <si>
    <t>Estampilla pro- deporte y recreación</t>
  </si>
  <si>
    <t>2</t>
  </si>
  <si>
    <t>Pro-adulto mayor</t>
  </si>
  <si>
    <t>3</t>
  </si>
  <si>
    <t xml:space="preserve">Estampilla Pro-electrificación rural  </t>
  </si>
  <si>
    <t>4</t>
  </si>
  <si>
    <t>Estampilla Pro-cultura</t>
  </si>
  <si>
    <t>5</t>
  </si>
  <si>
    <t>Estampilla Pro-universidad</t>
  </si>
  <si>
    <t>6</t>
  </si>
  <si>
    <t xml:space="preserve">Pro-casa de la cultura </t>
  </si>
  <si>
    <t>Nota: el detalle de estos costos es específico para cada municipio, pues corresponde a impuestos locales. Deberá ser certificado por la Secretaría de Hacienda Municipal o la dependencia correspondiente al interior de la adminsitración municipal.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</si>
</sst>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0.0"/>
    <numFmt numFmtId="167" formatCode="_-* #,##0.00\ _p_t_a_-;\-* #,##0.00\ _p_t_a_-;_-* &quot;-&quot;??\ _p_t_a_-;_-@_-"/>
    <numFmt numFmtId="168" formatCode="_(* #,##0.00_);_(* \(#,##0.00\);_(* &quot;-&quot;??_);_(@_)"/>
    <numFmt numFmtId="169" formatCode="_-* #,##0.000_-;\-* #,##0.000_-;_-* &quot;-&quot;??_-;_-@_-"/>
  </numFmts>
  <fonts count="48" x14ac:knownFonts="1">
    <font>
      <sz val="8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2"/>
      <color rgb="FF2A2A2A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6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66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4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21" borderId="0" applyNumberFormat="0" applyBorder="0" applyAlignment="0" applyProtection="0"/>
    <xf numFmtId="0" fontId="17" fillId="7" borderId="1" applyNumberFormat="0" applyAlignment="0" applyProtection="0"/>
    <xf numFmtId="0" fontId="18" fillId="3" borderId="0" applyNumberFormat="0" applyBorder="0" applyAlignment="0" applyProtection="0"/>
    <xf numFmtId="0" fontId="19" fillId="22" borderId="0" applyNumberFormat="0" applyBorder="0" applyAlignment="0" applyProtection="0"/>
    <xf numFmtId="0" fontId="9" fillId="23" borderId="4" applyNumberFormat="0" applyFont="0" applyAlignment="0" applyProtection="0"/>
    <xf numFmtId="0" fontId="20" fillId="16" borderId="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16" fillId="0" borderId="8" applyNumberFormat="0" applyFill="0" applyAlignment="0" applyProtection="0"/>
    <xf numFmtId="0" fontId="26" fillId="0" borderId="9" applyNumberFormat="0" applyFill="0" applyAlignment="0" applyProtection="0"/>
    <xf numFmtId="0" fontId="27" fillId="0" borderId="0"/>
    <xf numFmtId="0" fontId="9" fillId="0" borderId="0"/>
    <xf numFmtId="0" fontId="7" fillId="0" borderId="0"/>
    <xf numFmtId="0" fontId="6" fillId="0" borderId="0"/>
    <xf numFmtId="43" fontId="28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8" fillId="0" borderId="0"/>
    <xf numFmtId="0" fontId="9" fillId="0" borderId="0"/>
    <xf numFmtId="0" fontId="5" fillId="0" borderId="0"/>
    <xf numFmtId="41" fontId="8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4" fillId="0" borderId="0"/>
    <xf numFmtId="0" fontId="3" fillId="0" borderId="0"/>
    <xf numFmtId="43" fontId="8" fillId="0" borderId="0" applyFont="0" applyFill="0" applyBorder="0" applyAlignment="0" applyProtection="0"/>
    <xf numFmtId="0" fontId="3" fillId="0" borderId="0"/>
    <xf numFmtId="9" fontId="8" fillId="0" borderId="0" applyFont="0" applyFill="0" applyBorder="0" applyAlignment="0" applyProtection="0"/>
    <xf numFmtId="9" fontId="45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447">
    <xf numFmtId="0" fontId="0" fillId="0" borderId="0" xfId="0"/>
    <xf numFmtId="0" fontId="29" fillId="0" borderId="44" xfId="57" applyFont="1" applyBorder="1" applyAlignment="1" applyProtection="1">
      <alignment vertical="center" wrapText="1"/>
      <protection locked="0"/>
    </xf>
    <xf numFmtId="0" fontId="29" fillId="0" borderId="47" xfId="57" applyFont="1" applyBorder="1" applyAlignment="1" applyProtection="1">
      <alignment horizontal="center" vertical="center" wrapText="1"/>
      <protection locked="0"/>
    </xf>
    <xf numFmtId="0" fontId="29" fillId="0" borderId="0" xfId="57" applyFont="1" applyAlignment="1" applyProtection="1">
      <alignment horizontal="center" vertical="center" wrapText="1"/>
      <protection locked="0"/>
    </xf>
    <xf numFmtId="0" fontId="29" fillId="0" borderId="46" xfId="57" applyFont="1" applyBorder="1" applyAlignment="1" applyProtection="1">
      <alignment vertical="center" wrapText="1"/>
      <protection locked="0"/>
    </xf>
    <xf numFmtId="0" fontId="29" fillId="0" borderId="44" xfId="57" applyFont="1" applyBorder="1" applyAlignment="1" applyProtection="1">
      <alignment horizontal="center" vertical="center" wrapText="1"/>
      <protection locked="0"/>
    </xf>
    <xf numFmtId="0" fontId="30" fillId="25" borderId="46" xfId="51" applyFont="1" applyFill="1" applyBorder="1" applyAlignment="1" applyProtection="1">
      <alignment horizontal="center" vertical="center"/>
      <protection locked="0"/>
    </xf>
    <xf numFmtId="0" fontId="30" fillId="0" borderId="46" xfId="57" applyFont="1" applyBorder="1" applyAlignment="1" applyProtection="1">
      <alignment horizontal="center" vertical="center" wrapText="1"/>
      <protection locked="0"/>
    </xf>
    <xf numFmtId="0" fontId="30" fillId="0" borderId="0" xfId="57" applyFont="1" applyAlignment="1" applyProtection="1">
      <alignment horizontal="center" vertical="center" wrapText="1"/>
      <protection locked="0"/>
    </xf>
    <xf numFmtId="3" fontId="29" fillId="27" borderId="46" xfId="57" applyNumberFormat="1" applyFont="1" applyFill="1" applyBorder="1" applyAlignment="1" applyProtection="1">
      <alignment horizontal="center" vertical="center" wrapText="1"/>
      <protection locked="0"/>
    </xf>
    <xf numFmtId="0" fontId="29" fillId="25" borderId="31" xfId="57" applyFont="1" applyFill="1" applyBorder="1" applyAlignment="1" applyProtection="1">
      <alignment horizontal="center" vertical="center" wrapText="1"/>
      <protection locked="0"/>
    </xf>
    <xf numFmtId="3" fontId="29" fillId="27" borderId="0" xfId="57" applyNumberFormat="1" applyFont="1" applyFill="1" applyAlignment="1" applyProtection="1">
      <alignment horizontal="center" vertical="center" wrapText="1"/>
      <protection locked="0"/>
    </xf>
    <xf numFmtId="0" fontId="29" fillId="25" borderId="11" xfId="57" applyFont="1" applyFill="1" applyBorder="1" applyAlignment="1" applyProtection="1">
      <alignment horizontal="center" vertical="center" wrapText="1"/>
      <protection locked="0"/>
    </xf>
    <xf numFmtId="0" fontId="29" fillId="27" borderId="46" xfId="57" applyFont="1" applyFill="1" applyBorder="1" applyAlignment="1" applyProtection="1">
      <alignment horizontal="center" vertical="center" wrapText="1"/>
      <protection locked="0"/>
    </xf>
    <xf numFmtId="0" fontId="29" fillId="27" borderId="0" xfId="57" applyFont="1" applyFill="1" applyAlignment="1" applyProtection="1">
      <alignment horizontal="center" vertical="center" wrapText="1"/>
      <protection locked="0"/>
    </xf>
    <xf numFmtId="0" fontId="29" fillId="25" borderId="13" xfId="57" applyFont="1" applyFill="1" applyBorder="1" applyAlignment="1" applyProtection="1">
      <alignment horizontal="center" vertical="center" wrapText="1"/>
      <protection locked="0"/>
    </xf>
    <xf numFmtId="0" fontId="29" fillId="28" borderId="46" xfId="57" applyFont="1" applyFill="1" applyBorder="1" applyAlignment="1" applyProtection="1">
      <alignment horizontal="center" vertical="center" wrapText="1"/>
      <protection locked="0"/>
    </xf>
    <xf numFmtId="0" fontId="29" fillId="28" borderId="0" xfId="57" applyFont="1" applyFill="1" applyAlignment="1" applyProtection="1">
      <alignment horizontal="center" vertical="center" wrapText="1"/>
      <protection locked="0"/>
    </xf>
    <xf numFmtId="0" fontId="29" fillId="0" borderId="11" xfId="57" applyFont="1" applyBorder="1" applyAlignment="1" applyProtection="1">
      <alignment horizontal="center" vertical="center" wrapText="1"/>
      <protection locked="0"/>
    </xf>
    <xf numFmtId="0" fontId="29" fillId="0" borderId="13" xfId="57" applyFont="1" applyBorder="1" applyAlignment="1" applyProtection="1">
      <alignment horizontal="center" vertical="center" wrapText="1"/>
      <protection locked="0"/>
    </xf>
    <xf numFmtId="0" fontId="29" fillId="25" borderId="47" xfId="57" applyFont="1" applyFill="1" applyBorder="1" applyAlignment="1" applyProtection="1">
      <alignment horizontal="center" vertical="center" wrapText="1"/>
      <protection locked="0"/>
    </xf>
    <xf numFmtId="0" fontId="29" fillId="0" borderId="46" xfId="57" applyFont="1" applyBorder="1" applyAlignment="1" applyProtection="1">
      <alignment horizontal="center" vertical="center" wrapText="1"/>
      <protection locked="0"/>
    </xf>
    <xf numFmtId="3" fontId="29" fillId="0" borderId="44" xfId="57" applyNumberFormat="1" applyFont="1" applyBorder="1" applyAlignment="1" applyProtection="1">
      <alignment horizontal="center" vertical="center" wrapText="1"/>
      <protection locked="0"/>
    </xf>
    <xf numFmtId="0" fontId="29" fillId="0" borderId="41" xfId="57" applyFont="1" applyBorder="1" applyAlignment="1" applyProtection="1">
      <alignment horizontal="center" vertical="center" wrapText="1"/>
      <protection locked="0"/>
    </xf>
    <xf numFmtId="3" fontId="29" fillId="0" borderId="56" xfId="57" applyNumberFormat="1" applyFont="1" applyBorder="1" applyAlignment="1" applyProtection="1">
      <alignment horizontal="center" vertical="center" wrapText="1"/>
      <protection locked="0"/>
    </xf>
    <xf numFmtId="3" fontId="30" fillId="26" borderId="27" xfId="57" applyNumberFormat="1" applyFont="1" applyFill="1" applyBorder="1" applyAlignment="1" applyProtection="1">
      <alignment horizontal="center" vertical="center" wrapText="1"/>
      <protection locked="0"/>
    </xf>
    <xf numFmtId="0" fontId="30" fillId="26" borderId="27" xfId="57" applyFont="1" applyFill="1" applyBorder="1" applyAlignment="1" applyProtection="1">
      <alignment horizontal="center" vertical="center" wrapText="1"/>
      <protection locked="0"/>
    </xf>
    <xf numFmtId="3" fontId="30" fillId="26" borderId="30" xfId="57" applyNumberFormat="1" applyFont="1" applyFill="1" applyBorder="1" applyAlignment="1" applyProtection="1">
      <alignment horizontal="center" vertical="center" wrapText="1"/>
      <protection locked="0"/>
    </xf>
    <xf numFmtId="0" fontId="29" fillId="0" borderId="0" xfId="57" applyFont="1" applyAlignment="1" applyProtection="1">
      <alignment horizontal="center" vertical="center" textRotation="90" wrapText="1"/>
      <protection locked="0"/>
    </xf>
    <xf numFmtId="3" fontId="29" fillId="0" borderId="0" xfId="57" applyNumberFormat="1" applyFont="1" applyAlignment="1" applyProtection="1">
      <alignment horizontal="center" vertical="center" wrapText="1"/>
      <protection locked="0"/>
    </xf>
    <xf numFmtId="0" fontId="40" fillId="0" borderId="0" xfId="57" applyFont="1" applyAlignment="1" applyProtection="1">
      <alignment horizontal="center" vertical="center" wrapText="1"/>
      <protection locked="0"/>
    </xf>
    <xf numFmtId="0" fontId="30" fillId="0" borderId="14" xfId="57" applyFont="1" applyBorder="1" applyAlignment="1">
      <alignment horizontal="center" vertical="center" wrapText="1"/>
    </xf>
    <xf numFmtId="0" fontId="30" fillId="0" borderId="33" xfId="57" applyFont="1" applyBorder="1" applyAlignment="1">
      <alignment horizontal="center" vertical="center" wrapText="1"/>
    </xf>
    <xf numFmtId="0" fontId="30" fillId="0" borderId="16" xfId="57" applyFont="1" applyBorder="1" applyAlignment="1">
      <alignment horizontal="center" vertical="center" wrapText="1"/>
    </xf>
    <xf numFmtId="0" fontId="29" fillId="0" borderId="46" xfId="57" applyFont="1" applyBorder="1" applyAlignment="1">
      <alignment horizontal="center" vertical="center" wrapText="1"/>
    </xf>
    <xf numFmtId="0" fontId="29" fillId="0" borderId="44" xfId="57" applyFont="1" applyBorder="1" applyAlignment="1">
      <alignment vertical="center" wrapText="1"/>
    </xf>
    <xf numFmtId="0" fontId="30" fillId="26" borderId="29" xfId="57" applyFont="1" applyFill="1" applyBorder="1" applyAlignment="1">
      <alignment horizontal="left" vertical="center" wrapText="1"/>
    </xf>
    <xf numFmtId="0" fontId="42" fillId="0" borderId="0" xfId="51" applyFont="1" applyProtection="1">
      <protection locked="0"/>
    </xf>
    <xf numFmtId="0" fontId="42" fillId="0" borderId="0" xfId="51" applyFont="1" applyAlignment="1" applyProtection="1">
      <alignment vertical="center"/>
      <protection locked="0"/>
    </xf>
    <xf numFmtId="3" fontId="42" fillId="0" borderId="0" xfId="51" applyNumberFormat="1" applyFont="1" applyAlignment="1" applyProtection="1">
      <alignment horizontal="center" vertical="center"/>
      <protection locked="0"/>
    </xf>
    <xf numFmtId="0" fontId="39" fillId="0" borderId="0" xfId="51" applyFont="1" applyAlignment="1" applyProtection="1">
      <alignment horizontal="center" vertical="center"/>
      <protection locked="0"/>
    </xf>
    <xf numFmtId="0" fontId="42" fillId="0" borderId="0" xfId="51" applyFont="1" applyAlignment="1" applyProtection="1">
      <alignment horizontal="center" vertical="center"/>
      <protection locked="0"/>
    </xf>
    <xf numFmtId="0" fontId="44" fillId="0" borderId="0" xfId="51" applyFont="1" applyAlignment="1" applyProtection="1">
      <alignment vertical="center"/>
      <protection locked="0"/>
    </xf>
    <xf numFmtId="0" fontId="39" fillId="0" borderId="0" xfId="51" applyFont="1" applyAlignment="1" applyProtection="1">
      <alignment vertical="center"/>
      <protection locked="0"/>
    </xf>
    <xf numFmtId="0" fontId="42" fillId="0" borderId="44" xfId="51" applyFont="1" applyBorder="1" applyAlignment="1" applyProtection="1">
      <alignment vertical="center"/>
      <protection locked="0"/>
    </xf>
    <xf numFmtId="43" fontId="42" fillId="0" borderId="42" xfId="59" applyFont="1" applyFill="1" applyBorder="1" applyAlignment="1" applyProtection="1">
      <alignment vertical="center"/>
      <protection locked="0"/>
    </xf>
    <xf numFmtId="3" fontId="42" fillId="0" borderId="0" xfId="51" applyNumberFormat="1" applyFont="1" applyAlignment="1" applyProtection="1">
      <alignment horizontal="center" vertical="center" wrapText="1"/>
      <protection locked="0"/>
    </xf>
    <xf numFmtId="41" fontId="42" fillId="0" borderId="0" xfId="51" applyNumberFormat="1" applyFont="1" applyProtection="1">
      <protection locked="0"/>
    </xf>
    <xf numFmtId="0" fontId="39" fillId="25" borderId="49" xfId="51" applyFont="1" applyFill="1" applyBorder="1" applyAlignment="1" applyProtection="1">
      <alignment horizontal="center" vertical="center"/>
      <protection locked="0"/>
    </xf>
    <xf numFmtId="4" fontId="39" fillId="25" borderId="42" xfId="51" applyNumberFormat="1" applyFont="1" applyFill="1" applyBorder="1" applyAlignment="1" applyProtection="1">
      <alignment vertical="center"/>
      <protection locked="0"/>
    </xf>
    <xf numFmtId="3" fontId="42" fillId="0" borderId="0" xfId="54" applyNumberFormat="1" applyFont="1" applyFill="1" applyBorder="1" applyAlignment="1" applyProtection="1">
      <alignment horizontal="center" vertical="center"/>
      <protection locked="0"/>
    </xf>
    <xf numFmtId="0" fontId="43" fillId="0" borderId="0" xfId="51" applyFont="1" applyProtection="1">
      <protection locked="0"/>
    </xf>
    <xf numFmtId="3" fontId="43" fillId="0" borderId="0" xfId="51" applyNumberFormat="1" applyFont="1" applyAlignment="1" applyProtection="1">
      <alignment horizontal="center" vertical="center"/>
      <protection locked="0"/>
    </xf>
    <xf numFmtId="41" fontId="43" fillId="0" borderId="0" xfId="51" applyNumberFormat="1" applyFont="1" applyProtection="1">
      <protection locked="0"/>
    </xf>
    <xf numFmtId="0" fontId="39" fillId="0" borderId="44" xfId="51" applyFont="1" applyBorder="1" applyAlignment="1" applyProtection="1">
      <alignment vertical="center" wrapText="1"/>
      <protection locked="0"/>
    </xf>
    <xf numFmtId="3" fontId="39" fillId="0" borderId="42" xfId="51" applyNumberFormat="1" applyFont="1" applyBorder="1" applyAlignment="1" applyProtection="1">
      <alignment vertical="center" wrapText="1"/>
      <protection locked="0"/>
    </xf>
    <xf numFmtId="3" fontId="39" fillId="0" borderId="44" xfId="51" applyNumberFormat="1" applyFont="1" applyBorder="1" applyAlignment="1" applyProtection="1">
      <alignment horizontal="right" vertical="center"/>
      <protection locked="0"/>
    </xf>
    <xf numFmtId="3" fontId="39" fillId="0" borderId="42" xfId="51" applyNumberFormat="1" applyFont="1" applyBorder="1" applyAlignment="1" applyProtection="1">
      <alignment vertical="center"/>
      <protection locked="0"/>
    </xf>
    <xf numFmtId="0" fontId="39" fillId="25" borderId="28" xfId="51" applyFont="1" applyFill="1" applyBorder="1" applyAlignment="1" applyProtection="1">
      <alignment horizontal="center" vertical="center"/>
      <protection locked="0"/>
    </xf>
    <xf numFmtId="4" fontId="39" fillId="25" borderId="30" xfId="51" applyNumberFormat="1" applyFont="1" applyFill="1" applyBorder="1" applyAlignment="1" applyProtection="1">
      <alignment vertical="center"/>
      <protection locked="0"/>
    </xf>
    <xf numFmtId="3" fontId="39" fillId="0" borderId="0" xfId="51" applyNumberFormat="1" applyFont="1" applyAlignment="1" applyProtection="1">
      <alignment horizontal="right" vertical="center"/>
      <protection locked="0"/>
    </xf>
    <xf numFmtId="3" fontId="39" fillId="0" borderId="0" xfId="51" applyNumberFormat="1" applyFont="1" applyAlignment="1" applyProtection="1">
      <alignment vertical="center"/>
      <protection locked="0"/>
    </xf>
    <xf numFmtId="0" fontId="42" fillId="0" borderId="17" xfId="51" applyFont="1" applyBorder="1" applyAlignment="1" applyProtection="1">
      <alignment horizontal="center" vertical="center"/>
      <protection locked="0"/>
    </xf>
    <xf numFmtId="3" fontId="39" fillId="0" borderId="15" xfId="51" applyNumberFormat="1" applyFont="1" applyBorder="1" applyAlignment="1" applyProtection="1">
      <alignment vertical="center"/>
      <protection locked="0"/>
    </xf>
    <xf numFmtId="41" fontId="42" fillId="0" borderId="0" xfId="54" applyFont="1" applyFill="1" applyBorder="1" applyAlignment="1" applyProtection="1">
      <alignment horizontal="center" vertical="center" wrapText="1"/>
      <protection locked="0"/>
    </xf>
    <xf numFmtId="0" fontId="39" fillId="0" borderId="0" xfId="60" applyFont="1" applyAlignment="1" applyProtection="1">
      <alignment horizontal="center" vertical="center" wrapText="1"/>
      <protection locked="0"/>
    </xf>
    <xf numFmtId="0" fontId="43" fillId="0" borderId="0" xfId="51" applyFont="1" applyAlignment="1" applyProtection="1">
      <alignment horizontal="center" vertical="center" wrapText="1"/>
      <protection locked="0"/>
    </xf>
    <xf numFmtId="41" fontId="43" fillId="0" borderId="0" xfId="54" applyFont="1" applyFill="1" applyBorder="1" applyAlignment="1" applyProtection="1">
      <alignment horizontal="center" vertical="center" wrapText="1"/>
      <protection locked="0"/>
    </xf>
    <xf numFmtId="0" fontId="42" fillId="0" borderId="0" xfId="51" applyFont="1" applyAlignment="1" applyProtection="1">
      <alignment horizontal="center"/>
      <protection locked="0"/>
    </xf>
    <xf numFmtId="0" fontId="42" fillId="0" borderId="0" xfId="51" applyFont="1" applyAlignment="1" applyProtection="1">
      <alignment horizontal="center" vertical="center" wrapText="1"/>
      <protection locked="0"/>
    </xf>
    <xf numFmtId="0" fontId="39" fillId="0" borderId="0" xfId="58" applyFont="1" applyAlignment="1" applyProtection="1">
      <alignment horizontal="center" vertical="center" wrapText="1"/>
      <protection locked="0"/>
    </xf>
    <xf numFmtId="0" fontId="39" fillId="0" borderId="0" xfId="58" applyFont="1" applyAlignment="1" applyProtection="1">
      <alignment vertical="center" wrapText="1"/>
      <protection locked="0"/>
    </xf>
    <xf numFmtId="43" fontId="42" fillId="0" borderId="0" xfId="59" applyFont="1" applyFill="1" applyBorder="1" applyAlignment="1" applyProtection="1">
      <alignment horizontal="center" vertical="center"/>
      <protection locked="0"/>
    </xf>
    <xf numFmtId="4" fontId="42" fillId="0" borderId="0" xfId="51" applyNumberFormat="1" applyFont="1" applyAlignment="1" applyProtection="1">
      <alignment horizontal="center" vertical="center"/>
      <protection locked="0"/>
    </xf>
    <xf numFmtId="0" fontId="39" fillId="0" borderId="12" xfId="51" applyFont="1" applyBorder="1" applyAlignment="1">
      <alignment horizontal="center" vertical="center" wrapText="1"/>
    </xf>
    <xf numFmtId="0" fontId="43" fillId="0" borderId="14" xfId="51" applyFont="1" applyBorder="1" applyAlignment="1">
      <alignment horizontal="center" vertical="center" wrapText="1"/>
    </xf>
    <xf numFmtId="0" fontId="39" fillId="0" borderId="33" xfId="51" applyFont="1" applyBorder="1" applyAlignment="1">
      <alignment horizontal="center" vertical="center" wrapText="1"/>
    </xf>
    <xf numFmtId="0" fontId="39" fillId="0" borderId="16" xfId="51" applyFont="1" applyBorder="1" applyAlignment="1">
      <alignment horizontal="center" vertical="center" wrapText="1"/>
    </xf>
    <xf numFmtId="0" fontId="39" fillId="25" borderId="18" xfId="51" applyFont="1" applyFill="1" applyBorder="1" applyAlignment="1">
      <alignment horizontal="center" vertical="center"/>
    </xf>
    <xf numFmtId="0" fontId="42" fillId="0" borderId="49" xfId="51" applyFont="1" applyBorder="1" applyAlignment="1">
      <alignment horizontal="center" vertical="center"/>
    </xf>
    <xf numFmtId="0" fontId="42" fillId="0" borderId="44" xfId="0" applyFont="1" applyBorder="1" applyAlignment="1">
      <alignment vertical="center" wrapText="1"/>
    </xf>
    <xf numFmtId="0" fontId="43" fillId="0" borderId="44" xfId="0" applyFont="1" applyBorder="1" applyAlignment="1">
      <alignment vertical="center" wrapText="1"/>
    </xf>
    <xf numFmtId="3" fontId="42" fillId="0" borderId="44" xfId="0" applyNumberFormat="1" applyFont="1" applyBorder="1" applyAlignment="1">
      <alignment vertical="center" wrapText="1"/>
    </xf>
    <xf numFmtId="0" fontId="39" fillId="25" borderId="49" xfId="51" applyFont="1" applyFill="1" applyBorder="1" applyAlignment="1">
      <alignment horizontal="center" vertical="center"/>
    </xf>
    <xf numFmtId="0" fontId="1" fillId="0" borderId="49" xfId="51" applyFont="1" applyBorder="1" applyAlignment="1">
      <alignment horizontal="center" vertical="center"/>
    </xf>
    <xf numFmtId="0" fontId="39" fillId="0" borderId="44" xfId="51" applyFont="1" applyBorder="1" applyAlignment="1">
      <alignment vertical="center" wrapText="1"/>
    </xf>
    <xf numFmtId="0" fontId="29" fillId="0" borderId="0" xfId="47" applyFont="1" applyAlignment="1" applyProtection="1">
      <alignment horizontal="center" vertical="center" wrapText="1"/>
      <protection locked="0"/>
    </xf>
    <xf numFmtId="0" fontId="30" fillId="0" borderId="0" xfId="47" applyFont="1" applyAlignment="1" applyProtection="1">
      <alignment vertical="center" wrapText="1"/>
      <protection locked="0"/>
    </xf>
    <xf numFmtId="3" fontId="29" fillId="0" borderId="0" xfId="47" applyNumberFormat="1" applyFont="1" applyAlignment="1" applyProtection="1">
      <alignment horizontal="center" vertical="center" wrapText="1"/>
      <protection locked="0"/>
    </xf>
    <xf numFmtId="0" fontId="30" fillId="0" borderId="0" xfId="47" applyFont="1" applyAlignment="1" applyProtection="1">
      <alignment horizontal="center" vertical="center" wrapText="1"/>
      <protection locked="0"/>
    </xf>
    <xf numFmtId="0" fontId="29" fillId="0" borderId="0" xfId="47" applyFont="1" applyAlignment="1" applyProtection="1">
      <alignment vertical="center" wrapText="1"/>
      <protection locked="0"/>
    </xf>
    <xf numFmtId="0" fontId="31" fillId="0" borderId="18" xfId="0" applyFont="1" applyBorder="1" applyProtection="1">
      <protection locked="0"/>
    </xf>
    <xf numFmtId="3" fontId="29" fillId="0" borderId="10" xfId="47" applyNumberFormat="1" applyFont="1" applyBorder="1" applyAlignment="1" applyProtection="1">
      <alignment horizontal="center" vertical="center" wrapText="1"/>
      <protection locked="0"/>
    </xf>
    <xf numFmtId="9" fontId="31" fillId="0" borderId="10" xfId="55" applyFont="1" applyFill="1" applyBorder="1" applyAlignment="1" applyProtection="1">
      <alignment horizontal="center" vertical="center"/>
      <protection locked="0"/>
    </xf>
    <xf numFmtId="165" fontId="31" fillId="0" borderId="10" xfId="46" applyNumberFormat="1" applyFont="1" applyFill="1" applyBorder="1" applyAlignment="1" applyProtection="1">
      <alignment horizontal="center" vertical="center"/>
      <protection locked="0"/>
    </xf>
    <xf numFmtId="164" fontId="29" fillId="0" borderId="10" xfId="47" applyNumberFormat="1" applyFont="1" applyBorder="1" applyAlignment="1" applyProtection="1">
      <alignment horizontal="center" vertical="center" wrapText="1"/>
      <protection locked="0"/>
    </xf>
    <xf numFmtId="3" fontId="29" fillId="0" borderId="19" xfId="47" applyNumberFormat="1" applyFont="1" applyBorder="1" applyAlignment="1" applyProtection="1">
      <alignment horizontal="center" vertical="center" wrapText="1"/>
      <protection locked="0"/>
    </xf>
    <xf numFmtId="0" fontId="31" fillId="0" borderId="49" xfId="0" applyFont="1" applyBorder="1" applyProtection="1">
      <protection locked="0"/>
    </xf>
    <xf numFmtId="3" fontId="29" fillId="0" borderId="44" xfId="47" applyNumberFormat="1" applyFont="1" applyBorder="1" applyAlignment="1" applyProtection="1">
      <alignment horizontal="center" vertical="center" wrapText="1"/>
      <protection locked="0"/>
    </xf>
    <xf numFmtId="9" fontId="31" fillId="0" borderId="44" xfId="55" applyFont="1" applyFill="1" applyBorder="1" applyAlignment="1" applyProtection="1">
      <alignment horizontal="center" vertical="center"/>
      <protection locked="0"/>
    </xf>
    <xf numFmtId="165" fontId="31" fillId="0" borderId="44" xfId="46" applyNumberFormat="1" applyFont="1" applyFill="1" applyBorder="1" applyAlignment="1" applyProtection="1">
      <alignment horizontal="center" vertical="center"/>
      <protection locked="0"/>
    </xf>
    <xf numFmtId="164" fontId="29" fillId="0" borderId="44" xfId="47" applyNumberFormat="1" applyFont="1" applyBorder="1" applyAlignment="1" applyProtection="1">
      <alignment horizontal="center" vertical="center" wrapText="1"/>
      <protection locked="0"/>
    </xf>
    <xf numFmtId="3" fontId="29" fillId="0" borderId="42" xfId="47" applyNumberFormat="1" applyFont="1" applyBorder="1" applyAlignment="1" applyProtection="1">
      <alignment horizontal="center" vertical="center" wrapText="1"/>
      <protection locked="0"/>
    </xf>
    <xf numFmtId="0" fontId="31" fillId="0" borderId="40" xfId="0" applyFont="1" applyBorder="1" applyProtection="1">
      <protection locked="0"/>
    </xf>
    <xf numFmtId="3" fontId="29" fillId="0" borderId="47" xfId="47" applyNumberFormat="1" applyFont="1" applyBorder="1" applyAlignment="1" applyProtection="1">
      <alignment horizontal="center" vertical="center" wrapText="1"/>
      <protection locked="0"/>
    </xf>
    <xf numFmtId="9" fontId="31" fillId="0" borderId="47" xfId="55" applyFont="1" applyFill="1" applyBorder="1" applyAlignment="1" applyProtection="1">
      <alignment horizontal="center" vertical="center"/>
      <protection locked="0"/>
    </xf>
    <xf numFmtId="165" fontId="31" fillId="0" borderId="47" xfId="46" applyNumberFormat="1" applyFont="1" applyFill="1" applyBorder="1" applyAlignment="1" applyProtection="1">
      <alignment horizontal="center" vertical="center"/>
      <protection locked="0"/>
    </xf>
    <xf numFmtId="0" fontId="31" fillId="0" borderId="40" xfId="0" applyFont="1" applyBorder="1" applyAlignment="1" applyProtection="1">
      <alignment wrapText="1"/>
      <protection locked="0"/>
    </xf>
    <xf numFmtId="0" fontId="29" fillId="0" borderId="28" xfId="47" applyFont="1" applyBorder="1" applyAlignment="1" applyProtection="1">
      <alignment horizontal="left" vertical="center" wrapText="1"/>
      <protection locked="0"/>
    </xf>
    <xf numFmtId="0" fontId="29" fillId="0" borderId="29" xfId="47" applyFont="1" applyBorder="1" applyAlignment="1" applyProtection="1">
      <alignment horizontal="center" vertical="center" wrapText="1"/>
      <protection locked="0"/>
    </xf>
    <xf numFmtId="9" fontId="31" fillId="0" borderId="29" xfId="55" applyFont="1" applyFill="1" applyBorder="1" applyAlignment="1" applyProtection="1">
      <alignment horizontal="center" vertical="center"/>
      <protection locked="0"/>
    </xf>
    <xf numFmtId="0" fontId="29" fillId="0" borderId="30" xfId="47" applyFont="1" applyBorder="1" applyAlignment="1" applyProtection="1">
      <alignment horizontal="center" vertical="center" wrapText="1"/>
      <protection locked="0"/>
    </xf>
    <xf numFmtId="3" fontId="29" fillId="0" borderId="0" xfId="47" applyNumberFormat="1" applyFont="1" applyAlignment="1" applyProtection="1">
      <alignment horizontal="justify" vertical="center" wrapText="1"/>
      <protection locked="0"/>
    </xf>
    <xf numFmtId="9" fontId="29" fillId="0" borderId="0" xfId="47" applyNumberFormat="1" applyFont="1" applyAlignment="1" applyProtection="1">
      <alignment horizontal="center" vertical="center" wrapText="1"/>
      <protection locked="0"/>
    </xf>
    <xf numFmtId="3" fontId="30" fillId="0" borderId="36" xfId="47" applyNumberFormat="1" applyFont="1" applyBorder="1" applyAlignment="1" applyProtection="1">
      <alignment horizontal="center" vertical="center" wrapText="1"/>
      <protection locked="0"/>
    </xf>
    <xf numFmtId="4" fontId="29" fillId="29" borderId="32" xfId="47" applyNumberFormat="1" applyFont="1" applyFill="1" applyBorder="1" applyAlignment="1" applyProtection="1">
      <alignment horizontal="center" vertical="center" wrapText="1"/>
      <protection locked="0"/>
    </xf>
    <xf numFmtId="3" fontId="29" fillId="0" borderId="0" xfId="47" applyNumberFormat="1" applyFont="1" applyAlignment="1" applyProtection="1">
      <alignment vertical="center" wrapText="1"/>
      <protection locked="0"/>
    </xf>
    <xf numFmtId="3" fontId="30" fillId="0" borderId="16" xfId="47" applyNumberFormat="1" applyFont="1" applyBorder="1" applyAlignment="1" applyProtection="1">
      <alignment horizontal="center" vertical="center" wrapText="1"/>
      <protection locked="0"/>
    </xf>
    <xf numFmtId="43" fontId="29" fillId="0" borderId="0" xfId="46" applyFont="1" applyAlignment="1" applyProtection="1">
      <alignment horizontal="center" vertical="center" wrapText="1"/>
      <protection locked="0"/>
    </xf>
    <xf numFmtId="3" fontId="30" fillId="0" borderId="0" xfId="47" applyNumberFormat="1" applyFont="1" applyAlignment="1" applyProtection="1">
      <alignment horizontal="center" vertical="center" wrapText="1"/>
      <protection locked="0"/>
    </xf>
    <xf numFmtId="3" fontId="30" fillId="0" borderId="0" xfId="47" applyNumberFormat="1" applyFont="1" applyAlignment="1" applyProtection="1">
      <alignment vertical="center" wrapText="1"/>
      <protection locked="0"/>
    </xf>
    <xf numFmtId="0" fontId="29" fillId="0" borderId="18" xfId="57" applyFont="1" applyBorder="1" applyAlignment="1" applyProtection="1">
      <alignment horizontal="left" vertical="center" wrapText="1"/>
      <protection locked="0"/>
    </xf>
    <xf numFmtId="0" fontId="29" fillId="0" borderId="10" xfId="47" applyFont="1" applyBorder="1" applyAlignment="1" applyProtection="1">
      <alignment horizontal="center" vertical="center" wrapText="1"/>
      <protection locked="0"/>
    </xf>
    <xf numFmtId="166" fontId="29" fillId="0" borderId="10" xfId="47" applyNumberFormat="1" applyFont="1" applyBorder="1" applyAlignment="1" applyProtection="1">
      <alignment horizontal="center" vertical="center" wrapText="1"/>
      <protection locked="0"/>
    </xf>
    <xf numFmtId="0" fontId="29" fillId="0" borderId="49" xfId="57" applyFont="1" applyBorder="1" applyAlignment="1" applyProtection="1">
      <alignment horizontal="left" vertical="center" wrapText="1"/>
      <protection locked="0"/>
    </xf>
    <xf numFmtId="0" fontId="29" fillId="0" borderId="44" xfId="47" applyFont="1" applyBorder="1" applyAlignment="1" applyProtection="1">
      <alignment horizontal="center" vertical="center" wrapText="1"/>
      <protection locked="0"/>
    </xf>
    <xf numFmtId="166" fontId="29" fillId="0" borderId="44" xfId="47" applyNumberFormat="1" applyFont="1" applyBorder="1" applyAlignment="1" applyProtection="1">
      <alignment horizontal="center" vertical="center" wrapText="1"/>
      <protection locked="0"/>
    </xf>
    <xf numFmtId="3" fontId="29" fillId="0" borderId="28" xfId="47" applyNumberFormat="1" applyFont="1" applyBorder="1" applyAlignment="1" applyProtection="1">
      <alignment horizontal="left" vertical="center" wrapText="1"/>
      <protection locked="0"/>
    </xf>
    <xf numFmtId="3" fontId="29" fillId="0" borderId="29" xfId="47" applyNumberFormat="1" applyFont="1" applyBorder="1" applyAlignment="1" applyProtection="1">
      <alignment horizontal="center" vertical="center" wrapText="1"/>
      <protection locked="0"/>
    </xf>
    <xf numFmtId="164" fontId="29" fillId="0" borderId="29" xfId="47" applyNumberFormat="1" applyFont="1" applyBorder="1" applyAlignment="1" applyProtection="1">
      <alignment horizontal="center" vertical="center" wrapText="1"/>
      <protection locked="0"/>
    </xf>
    <xf numFmtId="9" fontId="29" fillId="0" borderId="29" xfId="47" applyNumberFormat="1" applyFont="1" applyBorder="1" applyAlignment="1" applyProtection="1">
      <alignment horizontal="center" vertical="center" wrapText="1"/>
      <protection locked="0"/>
    </xf>
    <xf numFmtId="166" fontId="29" fillId="0" borderId="29" xfId="47" applyNumberFormat="1" applyFont="1" applyBorder="1" applyAlignment="1" applyProtection="1">
      <alignment horizontal="center" vertical="center" wrapText="1"/>
      <protection locked="0"/>
    </xf>
    <xf numFmtId="3" fontId="29" fillId="0" borderId="30" xfId="47" applyNumberFormat="1" applyFont="1" applyBorder="1" applyAlignment="1" applyProtection="1">
      <alignment horizontal="center" vertical="center" wrapText="1"/>
      <protection locked="0"/>
    </xf>
    <xf numFmtId="3" fontId="29" fillId="0" borderId="32" xfId="47" applyNumberFormat="1" applyFont="1" applyBorder="1" applyAlignment="1" applyProtection="1">
      <alignment horizontal="center" vertical="center" wrapText="1"/>
      <protection locked="0"/>
    </xf>
    <xf numFmtId="0" fontId="30" fillId="0" borderId="18" xfId="47" applyFont="1" applyBorder="1" applyAlignment="1" applyProtection="1">
      <alignment horizontal="left" vertical="center" wrapText="1"/>
      <protection locked="0"/>
    </xf>
    <xf numFmtId="0" fontId="30" fillId="0" borderId="10" xfId="47" applyFont="1" applyBorder="1" applyAlignment="1" applyProtection="1">
      <alignment horizontal="center" vertical="center" wrapText="1"/>
      <protection locked="0"/>
    </xf>
    <xf numFmtId="3" fontId="29" fillId="0" borderId="21" xfId="47" applyNumberFormat="1" applyFont="1" applyBorder="1" applyAlignment="1" applyProtection="1">
      <alignment horizontal="left" vertical="center" wrapText="1"/>
      <protection locked="0"/>
    </xf>
    <xf numFmtId="3" fontId="29" fillId="0" borderId="27" xfId="47" applyNumberFormat="1" applyFont="1" applyBorder="1" applyAlignment="1" applyProtection="1">
      <alignment horizontal="center" vertical="center" wrapText="1"/>
      <protection locked="0"/>
    </xf>
    <xf numFmtId="9" fontId="29" fillId="0" borderId="27" xfId="47" applyNumberFormat="1" applyFont="1" applyBorder="1" applyAlignment="1" applyProtection="1">
      <alignment horizontal="center" vertical="center" wrapText="1"/>
      <protection locked="0"/>
    </xf>
    <xf numFmtId="3" fontId="29" fillId="0" borderId="36" xfId="47" applyNumberFormat="1" applyFont="1" applyBorder="1" applyAlignment="1" applyProtection="1">
      <alignment horizontal="center" vertical="center" wrapText="1"/>
      <protection locked="0"/>
    </xf>
    <xf numFmtId="3" fontId="29" fillId="0" borderId="0" xfId="47" applyNumberFormat="1" applyFont="1" applyAlignment="1" applyProtection="1">
      <alignment horizontal="left" vertical="center" wrapText="1"/>
      <protection locked="0"/>
    </xf>
    <xf numFmtId="0" fontId="29" fillId="0" borderId="18" xfId="47" applyFont="1" applyBorder="1" applyAlignment="1" applyProtection="1">
      <alignment horizontal="left" vertical="center" wrapText="1"/>
      <protection locked="0"/>
    </xf>
    <xf numFmtId="9" fontId="29" fillId="0" borderId="10" xfId="47" applyNumberFormat="1" applyFont="1" applyBorder="1" applyAlignment="1" applyProtection="1">
      <alignment horizontal="center" vertical="center" wrapText="1"/>
      <protection locked="0"/>
    </xf>
    <xf numFmtId="0" fontId="29" fillId="0" borderId="26" xfId="47" applyFont="1" applyBorder="1" applyAlignment="1" applyProtection="1">
      <alignment horizontal="left" vertical="center" wrapText="1"/>
      <protection locked="0"/>
    </xf>
    <xf numFmtId="3" fontId="29" fillId="0" borderId="11" xfId="47" applyNumberFormat="1" applyFont="1" applyBorder="1" applyAlignment="1" applyProtection="1">
      <alignment horizontal="center" vertical="center" wrapText="1"/>
      <protection locked="0"/>
    </xf>
    <xf numFmtId="9" fontId="29" fillId="0" borderId="11" xfId="47" applyNumberFormat="1" applyFont="1" applyBorder="1" applyAlignment="1" applyProtection="1">
      <alignment horizontal="center" vertical="center" wrapText="1"/>
      <protection locked="0"/>
    </xf>
    <xf numFmtId="3" fontId="30" fillId="0" borderId="15" xfId="47" applyNumberFormat="1" applyFont="1" applyBorder="1" applyAlignment="1" applyProtection="1">
      <alignment horizontal="center" vertical="center" wrapText="1"/>
      <protection locked="0"/>
    </xf>
    <xf numFmtId="0" fontId="29" fillId="0" borderId="0" xfId="47" applyFont="1" applyAlignment="1" applyProtection="1">
      <alignment horizontal="left" vertical="center" wrapText="1"/>
      <protection locked="0"/>
    </xf>
    <xf numFmtId="0" fontId="30" fillId="0" borderId="12" xfId="47" applyFont="1" applyBorder="1" applyAlignment="1">
      <alignment horizontal="center" vertical="center" wrapText="1"/>
    </xf>
    <xf numFmtId="0" fontId="30" fillId="0" borderId="0" xfId="47" applyFont="1" applyAlignment="1">
      <alignment vertical="center" wrapText="1"/>
    </xf>
    <xf numFmtId="0" fontId="30" fillId="24" borderId="35" xfId="47" applyFont="1" applyFill="1" applyBorder="1" applyAlignment="1">
      <alignment horizontal="center" vertical="center" wrapText="1"/>
    </xf>
    <xf numFmtId="3" fontId="30" fillId="24" borderId="35" xfId="47" applyNumberFormat="1" applyFont="1" applyFill="1" applyBorder="1" applyAlignment="1">
      <alignment horizontal="center" vertical="center" wrapText="1"/>
    </xf>
    <xf numFmtId="0" fontId="30" fillId="0" borderId="12" xfId="47" applyFont="1" applyBorder="1" applyAlignment="1">
      <alignment vertical="center" wrapText="1"/>
    </xf>
    <xf numFmtId="0" fontId="30" fillId="24" borderId="34" xfId="47" applyFont="1" applyFill="1" applyBorder="1" applyAlignment="1">
      <alignment horizontal="center" vertical="center" wrapText="1"/>
    </xf>
    <xf numFmtId="0" fontId="30" fillId="24" borderId="31" xfId="47" applyFont="1" applyFill="1" applyBorder="1" applyAlignment="1">
      <alignment horizontal="center" vertical="center" wrapText="1"/>
    </xf>
    <xf numFmtId="0" fontId="30" fillId="24" borderId="32" xfId="47" applyFont="1" applyFill="1" applyBorder="1" applyAlignment="1">
      <alignment horizontal="center" vertical="center" wrapText="1"/>
    </xf>
    <xf numFmtId="3" fontId="30" fillId="0" borderId="12" xfId="47" applyNumberFormat="1" applyFont="1" applyBorder="1" applyAlignment="1">
      <alignment vertical="center" wrapText="1"/>
    </xf>
    <xf numFmtId="0" fontId="30" fillId="24" borderId="14" xfId="47" applyFont="1" applyFill="1" applyBorder="1" applyAlignment="1">
      <alignment horizontal="center" vertical="center" wrapText="1"/>
    </xf>
    <xf numFmtId="0" fontId="30" fillId="24" borderId="33" xfId="47" applyFont="1" applyFill="1" applyBorder="1" applyAlignment="1">
      <alignment horizontal="center" vertical="center" wrapText="1"/>
    </xf>
    <xf numFmtId="0" fontId="30" fillId="24" borderId="16" xfId="47" applyFont="1" applyFill="1" applyBorder="1" applyAlignment="1">
      <alignment horizontal="center" vertical="center" wrapText="1"/>
    </xf>
    <xf numFmtId="0" fontId="31" fillId="0" borderId="22" xfId="0" applyFont="1" applyBorder="1" applyProtection="1">
      <protection locked="0"/>
    </xf>
    <xf numFmtId="3" fontId="29" fillId="0" borderId="13" xfId="47" applyNumberFormat="1" applyFont="1" applyBorder="1" applyAlignment="1" applyProtection="1">
      <alignment horizontal="center" vertical="center" wrapText="1"/>
      <protection locked="0"/>
    </xf>
    <xf numFmtId="9" fontId="31" fillId="0" borderId="13" xfId="55" applyFont="1" applyFill="1" applyBorder="1" applyAlignment="1" applyProtection="1">
      <alignment horizontal="center" vertical="center"/>
      <protection locked="0"/>
    </xf>
    <xf numFmtId="165" fontId="31" fillId="0" borderId="13" xfId="46" applyNumberFormat="1" applyFont="1" applyFill="1" applyBorder="1" applyAlignment="1" applyProtection="1">
      <alignment horizontal="center" vertical="center"/>
      <protection locked="0"/>
    </xf>
    <xf numFmtId="164" fontId="29" fillId="0" borderId="13" xfId="47" applyNumberFormat="1" applyFont="1" applyBorder="1" applyAlignment="1" applyProtection="1">
      <alignment horizontal="center" vertical="center" wrapText="1"/>
      <protection locked="0"/>
    </xf>
    <xf numFmtId="3" fontId="29" fillId="0" borderId="50" xfId="47" applyNumberFormat="1" applyFont="1" applyBorder="1" applyAlignment="1" applyProtection="1">
      <alignment horizontal="center" vertical="center" wrapText="1"/>
      <protection locked="0"/>
    </xf>
    <xf numFmtId="0" fontId="31" fillId="0" borderId="26" xfId="0" applyFont="1" applyBorder="1" applyAlignment="1" applyProtection="1">
      <alignment wrapText="1"/>
      <protection locked="0"/>
    </xf>
    <xf numFmtId="0" fontId="29" fillId="0" borderId="28" xfId="47" applyFont="1" applyBorder="1" applyAlignment="1" applyProtection="1">
      <alignment horizontal="center" vertical="center" wrapText="1"/>
      <protection locked="0"/>
    </xf>
    <xf numFmtId="4" fontId="29" fillId="0" borderId="32" xfId="47" applyNumberFormat="1" applyFont="1" applyBorder="1" applyAlignment="1" applyProtection="1">
      <alignment horizontal="center" vertical="center" wrapText="1"/>
      <protection locked="0"/>
    </xf>
    <xf numFmtId="0" fontId="29" fillId="0" borderId="40" xfId="57" applyFont="1" applyBorder="1" applyAlignment="1" applyProtection="1">
      <alignment horizontal="left" vertical="center" wrapText="1"/>
      <protection locked="0"/>
    </xf>
    <xf numFmtId="0" fontId="29" fillId="0" borderId="47" xfId="47" applyFont="1" applyBorder="1" applyAlignment="1" applyProtection="1">
      <alignment horizontal="center" vertical="center" wrapText="1"/>
      <protection locked="0"/>
    </xf>
    <xf numFmtId="3" fontId="29" fillId="0" borderId="48" xfId="47" applyNumberFormat="1" applyFont="1" applyBorder="1" applyAlignment="1" applyProtection="1">
      <alignment horizontal="center" vertical="center" wrapText="1"/>
      <protection locked="0"/>
    </xf>
    <xf numFmtId="0" fontId="29" fillId="0" borderId="49" xfId="47" applyFont="1" applyBorder="1" applyAlignment="1" applyProtection="1">
      <alignment horizontal="left" vertical="center" wrapText="1"/>
      <protection locked="0"/>
    </xf>
    <xf numFmtId="0" fontId="30" fillId="0" borderId="44" xfId="47" applyFont="1" applyBorder="1" applyAlignment="1" applyProtection="1">
      <alignment horizontal="center" vertical="center" wrapText="1"/>
      <protection locked="0"/>
    </xf>
    <xf numFmtId="0" fontId="31" fillId="0" borderId="26" xfId="0" applyFont="1" applyBorder="1" applyAlignment="1" applyProtection="1">
      <alignment horizontal="left" vertical="center" wrapText="1"/>
      <protection locked="0"/>
    </xf>
    <xf numFmtId="164" fontId="29" fillId="0" borderId="47" xfId="47" applyNumberFormat="1" applyFont="1" applyBorder="1" applyAlignment="1" applyProtection="1">
      <alignment horizontal="center" vertical="center" wrapText="1"/>
      <protection locked="0"/>
    </xf>
    <xf numFmtId="0" fontId="29" fillId="0" borderId="13" xfId="47" applyFont="1" applyBorder="1" applyAlignment="1" applyProtection="1">
      <alignment horizontal="center" vertical="center" wrapText="1"/>
      <protection locked="0"/>
    </xf>
    <xf numFmtId="0" fontId="30" fillId="0" borderId="13" xfId="47" applyFont="1" applyBorder="1" applyAlignment="1" applyProtection="1">
      <alignment horizontal="center" vertical="center" wrapText="1"/>
      <protection locked="0"/>
    </xf>
    <xf numFmtId="0" fontId="29" fillId="0" borderId="22" xfId="47" applyFont="1" applyBorder="1" applyAlignment="1" applyProtection="1">
      <alignment horizontal="left" vertical="center" wrapText="1"/>
      <protection locked="0"/>
    </xf>
    <xf numFmtId="3" fontId="29" fillId="0" borderId="0" xfId="47" applyNumberFormat="1" applyFont="1" applyAlignment="1">
      <alignment horizontal="justify" vertical="center" wrapText="1"/>
    </xf>
    <xf numFmtId="3" fontId="29" fillId="24" borderId="35" xfId="47" applyNumberFormat="1" applyFont="1" applyFill="1" applyBorder="1" applyAlignment="1">
      <alignment horizontal="center" vertical="center" wrapText="1"/>
    </xf>
    <xf numFmtId="0" fontId="30" fillId="0" borderId="17" xfId="47" applyFont="1" applyBorder="1" applyAlignment="1">
      <alignment horizontal="center" vertical="center" wrapText="1"/>
    </xf>
    <xf numFmtId="0" fontId="31" fillId="0" borderId="22" xfId="0" applyFont="1" applyBorder="1" applyAlignment="1" applyProtection="1">
      <alignment vertical="center"/>
      <protection locked="0"/>
    </xf>
    <xf numFmtId="9" fontId="31" fillId="0" borderId="11" xfId="55" applyFont="1" applyFill="1" applyBorder="1" applyAlignment="1" applyProtection="1">
      <alignment horizontal="center" vertical="center"/>
      <protection locked="0"/>
    </xf>
    <xf numFmtId="165" fontId="31" fillId="0" borderId="11" xfId="46" applyNumberFormat="1" applyFont="1" applyFill="1" applyBorder="1" applyAlignment="1" applyProtection="1">
      <alignment horizontal="center" vertical="center"/>
      <protection locked="0"/>
    </xf>
    <xf numFmtId="164" fontId="29" fillId="0" borderId="11" xfId="47" applyNumberFormat="1" applyFont="1" applyBorder="1" applyAlignment="1" applyProtection="1">
      <alignment horizontal="center" vertical="center" wrapText="1"/>
      <protection locked="0"/>
    </xf>
    <xf numFmtId="3" fontId="29" fillId="0" borderId="39" xfId="47" applyNumberFormat="1" applyFont="1" applyBorder="1" applyAlignment="1" applyProtection="1">
      <alignment horizontal="center" vertical="center" wrapText="1"/>
      <protection locked="0"/>
    </xf>
    <xf numFmtId="3" fontId="29" fillId="0" borderId="0" xfId="47" applyNumberFormat="1" applyFont="1" applyAlignment="1">
      <alignment horizontal="left" vertical="center" wrapText="1"/>
    </xf>
    <xf numFmtId="0" fontId="34" fillId="0" borderId="0" xfId="51" applyFont="1" applyProtection="1">
      <protection locked="0"/>
    </xf>
    <xf numFmtId="0" fontId="34" fillId="0" borderId="0" xfId="51" applyFont="1" applyAlignment="1" applyProtection="1">
      <alignment vertical="center"/>
      <protection locked="0"/>
    </xf>
    <xf numFmtId="3" fontId="34" fillId="0" borderId="0" xfId="51" applyNumberFormat="1" applyFont="1" applyAlignment="1" applyProtection="1">
      <alignment horizontal="center" vertical="center"/>
      <protection locked="0"/>
    </xf>
    <xf numFmtId="0" fontId="32" fillId="0" borderId="0" xfId="58" applyFont="1" applyAlignment="1" applyProtection="1">
      <alignment horizontal="center" vertical="center" wrapText="1"/>
      <protection locked="0"/>
    </xf>
    <xf numFmtId="0" fontId="34" fillId="0" borderId="44" xfId="51" applyFont="1" applyBorder="1" applyAlignment="1" applyProtection="1">
      <alignment vertical="center"/>
      <protection locked="0"/>
    </xf>
    <xf numFmtId="0" fontId="32" fillId="0" borderId="44" xfId="51" applyFont="1" applyBorder="1" applyAlignment="1" applyProtection="1">
      <alignment vertical="center"/>
      <protection locked="0"/>
    </xf>
    <xf numFmtId="0" fontId="32" fillId="25" borderId="44" xfId="51" applyFont="1" applyFill="1" applyBorder="1" applyAlignment="1" applyProtection="1">
      <alignment vertical="center"/>
      <protection locked="0"/>
    </xf>
    <xf numFmtId="3" fontId="35" fillId="0" borderId="44" xfId="51" applyNumberFormat="1" applyFont="1" applyBorder="1" applyAlignment="1" applyProtection="1">
      <alignment horizontal="center" vertical="center"/>
      <protection locked="0"/>
    </xf>
    <xf numFmtId="9" fontId="35" fillId="0" borderId="44" xfId="55" applyFont="1" applyBorder="1" applyAlignment="1" applyProtection="1">
      <alignment horizontal="center" vertical="center"/>
      <protection locked="0"/>
    </xf>
    <xf numFmtId="3" fontId="34" fillId="0" borderId="44" xfId="51" applyNumberFormat="1" applyFont="1" applyBorder="1" applyAlignment="1" applyProtection="1">
      <alignment vertical="center"/>
      <protection locked="0"/>
    </xf>
    <xf numFmtId="3" fontId="34" fillId="0" borderId="0" xfId="51" applyNumberFormat="1" applyFont="1" applyAlignment="1" applyProtection="1">
      <alignment horizontal="center" vertical="center" wrapText="1"/>
      <protection locked="0"/>
    </xf>
    <xf numFmtId="3" fontId="33" fillId="0" borderId="0" xfId="51" applyNumberFormat="1" applyFont="1" applyAlignment="1" applyProtection="1">
      <alignment horizontal="center" vertical="center" wrapText="1"/>
      <protection locked="0"/>
    </xf>
    <xf numFmtId="3" fontId="34" fillId="0" borderId="44" xfId="61" applyNumberFormat="1" applyFont="1" applyBorder="1" applyAlignment="1" applyProtection="1">
      <alignment vertical="center"/>
      <protection locked="0"/>
    </xf>
    <xf numFmtId="4" fontId="34" fillId="0" borderId="44" xfId="51" applyNumberFormat="1" applyFont="1" applyBorder="1" applyAlignment="1" applyProtection="1">
      <alignment vertical="center"/>
      <protection locked="0"/>
    </xf>
    <xf numFmtId="3" fontId="32" fillId="25" borderId="44" xfId="51" applyNumberFormat="1" applyFont="1" applyFill="1" applyBorder="1" applyAlignment="1" applyProtection="1">
      <alignment vertical="center"/>
      <protection locked="0"/>
    </xf>
    <xf numFmtId="41" fontId="34" fillId="0" borderId="0" xfId="51" applyNumberFormat="1" applyFont="1" applyProtection="1">
      <protection locked="0"/>
    </xf>
    <xf numFmtId="3" fontId="32" fillId="0" borderId="44" xfId="51" applyNumberFormat="1" applyFont="1" applyBorder="1" applyAlignment="1" applyProtection="1">
      <alignment vertical="center"/>
      <protection locked="0"/>
    </xf>
    <xf numFmtId="0" fontId="34" fillId="0" borderId="44" xfId="51" applyFont="1" applyBorder="1" applyProtection="1">
      <protection locked="0"/>
    </xf>
    <xf numFmtId="0" fontId="33" fillId="0" borderId="0" xfId="51" applyFont="1" applyProtection="1">
      <protection locked="0"/>
    </xf>
    <xf numFmtId="3" fontId="33" fillId="0" borderId="0" xfId="51" applyNumberFormat="1" applyFont="1" applyAlignment="1" applyProtection="1">
      <alignment horizontal="center" vertical="center"/>
      <protection locked="0"/>
    </xf>
    <xf numFmtId="41" fontId="33" fillId="0" borderId="0" xfId="51" applyNumberFormat="1" applyFont="1" applyProtection="1">
      <protection locked="0"/>
    </xf>
    <xf numFmtId="3" fontId="33" fillId="0" borderId="0" xfId="51" applyNumberFormat="1" applyFont="1" applyProtection="1">
      <protection locked="0"/>
    </xf>
    <xf numFmtId="0" fontId="32" fillId="0" borderId="0" xfId="51" applyFont="1" applyAlignment="1" applyProtection="1">
      <alignment vertical="center"/>
      <protection locked="0"/>
    </xf>
    <xf numFmtId="0" fontId="35" fillId="0" borderId="0" xfId="60" applyFont="1" applyAlignment="1" applyProtection="1">
      <alignment horizontal="left" vertical="center" wrapText="1"/>
      <protection locked="0"/>
    </xf>
    <xf numFmtId="0" fontId="35" fillId="0" borderId="0" xfId="60" applyFont="1" applyAlignment="1" applyProtection="1">
      <alignment horizontal="center" vertical="center" wrapText="1"/>
      <protection locked="0"/>
    </xf>
    <xf numFmtId="0" fontId="34" fillId="0" borderId="0" xfId="51" applyFont="1" applyAlignment="1" applyProtection="1">
      <alignment horizontal="center" vertical="center" wrapText="1"/>
      <protection locked="0"/>
    </xf>
    <xf numFmtId="41" fontId="34" fillId="0" borderId="0" xfId="54" applyFont="1" applyFill="1" applyBorder="1" applyAlignment="1" applyProtection="1">
      <alignment horizontal="center" vertical="center" wrapText="1"/>
      <protection locked="0"/>
    </xf>
    <xf numFmtId="41" fontId="34" fillId="0" borderId="0" xfId="51" applyNumberFormat="1" applyFont="1" applyAlignment="1" applyProtection="1">
      <alignment horizontal="center" vertical="center" wrapText="1"/>
      <protection locked="0"/>
    </xf>
    <xf numFmtId="0" fontId="32" fillId="0" borderId="0" xfId="60" applyFont="1" applyAlignment="1" applyProtection="1">
      <alignment horizontal="center" vertical="center" wrapText="1"/>
      <protection locked="0"/>
    </xf>
    <xf numFmtId="0" fontId="33" fillId="0" borderId="0" xfId="51" applyFont="1" applyAlignment="1" applyProtection="1">
      <alignment horizontal="center" vertical="center" wrapText="1"/>
      <protection locked="0"/>
    </xf>
    <xf numFmtId="41" fontId="33" fillId="0" borderId="0" xfId="51" applyNumberFormat="1" applyFont="1" applyAlignment="1" applyProtection="1">
      <alignment horizontal="center" vertical="center" wrapText="1"/>
      <protection locked="0"/>
    </xf>
    <xf numFmtId="0" fontId="33" fillId="0" borderId="0" xfId="51" applyFont="1" applyAlignment="1" applyProtection="1">
      <alignment vertical="center"/>
      <protection locked="0"/>
    </xf>
    <xf numFmtId="41" fontId="33" fillId="0" borderId="0" xfId="54" applyFont="1" applyFill="1" applyBorder="1" applyAlignment="1" applyProtection="1">
      <alignment horizontal="center" vertical="center" wrapText="1"/>
      <protection locked="0"/>
    </xf>
    <xf numFmtId="0" fontId="32" fillId="0" borderId="0" xfId="58" applyFont="1" applyAlignment="1" applyProtection="1">
      <alignment vertical="center" wrapText="1"/>
      <protection locked="0"/>
    </xf>
    <xf numFmtId="43" fontId="34" fillId="0" borderId="0" xfId="59" applyFont="1" applyFill="1" applyBorder="1" applyAlignment="1" applyProtection="1">
      <alignment horizontal="center" vertical="center"/>
      <protection locked="0"/>
    </xf>
    <xf numFmtId="0" fontId="35" fillId="0" borderId="0" xfId="58" applyFont="1" applyAlignment="1" applyProtection="1">
      <alignment vertical="center" wrapText="1"/>
      <protection locked="0"/>
    </xf>
    <xf numFmtId="4" fontId="34" fillId="0" borderId="0" xfId="51" applyNumberFormat="1" applyFont="1" applyAlignment="1" applyProtection="1">
      <alignment horizontal="center" vertical="center"/>
      <protection locked="0"/>
    </xf>
    <xf numFmtId="0" fontId="32" fillId="0" borderId="44" xfId="51" applyFont="1" applyBorder="1" applyAlignment="1" applyProtection="1">
      <alignment horizontal="center" vertical="center"/>
      <protection locked="0"/>
    </xf>
    <xf numFmtId="0" fontId="34" fillId="0" borderId="0" xfId="51" applyFont="1" applyAlignment="1" applyProtection="1">
      <alignment horizontal="center"/>
      <protection locked="0"/>
    </xf>
    <xf numFmtId="0" fontId="34" fillId="0" borderId="44" xfId="51" applyFont="1" applyBorder="1" applyAlignment="1" applyProtection="1">
      <alignment horizontal="center" vertical="center"/>
      <protection locked="0"/>
    </xf>
    <xf numFmtId="0" fontId="32" fillId="25" borderId="44" xfId="51" applyFont="1" applyFill="1" applyBorder="1" applyAlignment="1" applyProtection="1">
      <alignment horizontal="center" vertical="center"/>
      <protection locked="0"/>
    </xf>
    <xf numFmtId="0" fontId="34" fillId="0" borderId="44" xfId="51" applyFont="1" applyBorder="1" applyAlignment="1" applyProtection="1">
      <alignment horizontal="center"/>
      <protection locked="0"/>
    </xf>
    <xf numFmtId="0" fontId="32" fillId="0" borderId="0" xfId="51" applyFont="1" applyAlignment="1" applyProtection="1">
      <alignment horizontal="center" vertical="center"/>
      <protection locked="0"/>
    </xf>
    <xf numFmtId="0" fontId="35" fillId="0" borderId="0" xfId="58" applyFont="1" applyAlignment="1" applyProtection="1">
      <alignment horizontal="center" vertical="center" wrapText="1"/>
      <protection locked="0"/>
    </xf>
    <xf numFmtId="0" fontId="34" fillId="25" borderId="13" xfId="51" applyFont="1" applyFill="1" applyBorder="1" applyAlignment="1" applyProtection="1">
      <alignment horizontal="center" vertical="center"/>
      <protection locked="0"/>
    </xf>
    <xf numFmtId="0" fontId="34" fillId="25" borderId="13" xfId="51" applyFont="1" applyFill="1" applyBorder="1" applyAlignment="1" applyProtection="1">
      <alignment vertical="center"/>
      <protection locked="0"/>
    </xf>
    <xf numFmtId="3" fontId="32" fillId="25" borderId="47" xfId="51" applyNumberFormat="1" applyFont="1" applyFill="1" applyBorder="1" applyAlignment="1" applyProtection="1">
      <alignment vertical="center"/>
      <protection locked="0"/>
    </xf>
    <xf numFmtId="3" fontId="32" fillId="0" borderId="15" xfId="51" applyNumberFormat="1" applyFont="1" applyBorder="1" applyAlignment="1" applyProtection="1">
      <alignment vertical="center"/>
      <protection locked="0"/>
    </xf>
    <xf numFmtId="0" fontId="33" fillId="0" borderId="14" xfId="51" applyFont="1" applyBorder="1" applyAlignment="1">
      <alignment horizontal="center" vertical="center"/>
    </xf>
    <xf numFmtId="0" fontId="32" fillId="0" borderId="33" xfId="51" applyFont="1" applyBorder="1" applyAlignment="1">
      <alignment horizontal="center" vertical="center"/>
    </xf>
    <xf numFmtId="0" fontId="32" fillId="0" borderId="33" xfId="51" applyFont="1" applyBorder="1" applyAlignment="1">
      <alignment horizontal="center" vertical="center" wrapText="1"/>
    </xf>
    <xf numFmtId="0" fontId="32" fillId="0" borderId="16" xfId="51" applyFont="1" applyBorder="1" applyAlignment="1">
      <alignment horizontal="center" vertical="center"/>
    </xf>
    <xf numFmtId="0" fontId="32" fillId="25" borderId="13" xfId="51" applyFont="1" applyFill="1" applyBorder="1" applyAlignment="1">
      <alignment horizontal="center" vertical="center"/>
    </xf>
    <xf numFmtId="0" fontId="34" fillId="0" borderId="44" xfId="51" applyFont="1" applyBorder="1" applyAlignment="1">
      <alignment horizontal="center" vertical="center"/>
    </xf>
    <xf numFmtId="0" fontId="34" fillId="0" borderId="44" xfId="51" applyFont="1" applyBorder="1" applyAlignment="1">
      <alignment vertical="center" wrapText="1"/>
    </xf>
    <xf numFmtId="0" fontId="34" fillId="0" borderId="44" xfId="51" applyFont="1" applyBorder="1" applyAlignment="1">
      <alignment vertical="center"/>
    </xf>
    <xf numFmtId="0" fontId="32" fillId="25" borderId="44" xfId="51" applyFont="1" applyFill="1" applyBorder="1" applyAlignment="1">
      <alignment vertical="center"/>
    </xf>
    <xf numFmtId="0" fontId="32" fillId="25" borderId="44" xfId="51" applyFont="1" applyFill="1" applyBorder="1" applyAlignment="1">
      <alignment horizontal="center" vertical="center"/>
    </xf>
    <xf numFmtId="0" fontId="32" fillId="0" borderId="44" xfId="51" applyFont="1" applyBorder="1" applyAlignment="1">
      <alignment horizontal="center" vertical="center"/>
    </xf>
    <xf numFmtId="0" fontId="35" fillId="0" borderId="44" xfId="51" applyFont="1" applyBorder="1" applyAlignment="1">
      <alignment horizontal="center" vertical="center"/>
    </xf>
    <xf numFmtId="0" fontId="32" fillId="0" borderId="44" xfId="51" applyFont="1" applyBorder="1" applyAlignment="1">
      <alignment vertical="center"/>
    </xf>
    <xf numFmtId="0" fontId="32" fillId="0" borderId="44" xfId="51" applyFont="1" applyBorder="1" applyAlignment="1">
      <alignment vertical="center" wrapText="1"/>
    </xf>
    <xf numFmtId="0" fontId="35" fillId="0" borderId="44" xfId="51" applyFont="1" applyBorder="1" applyAlignment="1">
      <alignment vertical="center" wrapText="1"/>
    </xf>
    <xf numFmtId="0" fontId="32" fillId="25" borderId="13" xfId="51" applyFont="1" applyFill="1" applyBorder="1" applyAlignment="1">
      <alignment vertical="center" wrapText="1"/>
    </xf>
    <xf numFmtId="0" fontId="32" fillId="25" borderId="44" xfId="51" applyFont="1" applyFill="1" applyBorder="1" applyAlignment="1">
      <alignment vertical="center" wrapText="1"/>
    </xf>
    <xf numFmtId="49" fontId="46" fillId="25" borderId="44" xfId="52" applyNumberFormat="1" applyFont="1" applyFill="1" applyBorder="1" applyAlignment="1" applyProtection="1">
      <alignment horizontal="center" vertical="center"/>
      <protection locked="0"/>
    </xf>
    <xf numFmtId="169" fontId="46" fillId="30" borderId="44" xfId="46" applyNumberFormat="1" applyFont="1" applyFill="1" applyBorder="1" applyAlignment="1" applyProtection="1">
      <alignment vertical="center"/>
      <protection locked="0"/>
    </xf>
    <xf numFmtId="49" fontId="8" fillId="30" borderId="44" xfId="52" applyNumberFormat="1" applyFont="1" applyFill="1" applyBorder="1" applyAlignment="1" applyProtection="1">
      <alignment horizontal="center" vertical="center"/>
      <protection locked="0"/>
    </xf>
    <xf numFmtId="169" fontId="8" fillId="30" borderId="44" xfId="46" applyNumberFormat="1" applyFont="1" applyFill="1" applyBorder="1" applyAlignment="1" applyProtection="1">
      <alignment vertical="center"/>
      <protection locked="0"/>
    </xf>
    <xf numFmtId="49" fontId="46" fillId="30" borderId="44" xfId="52" applyNumberFormat="1" applyFont="1" applyFill="1" applyBorder="1" applyAlignment="1" applyProtection="1">
      <alignment horizontal="center" vertical="center"/>
      <protection locked="0"/>
    </xf>
    <xf numFmtId="169" fontId="46" fillId="25" borderId="44" xfId="46" applyNumberFormat="1" applyFont="1" applyFill="1" applyBorder="1" applyAlignment="1" applyProtection="1">
      <alignment vertical="center"/>
      <protection locked="0"/>
    </xf>
    <xf numFmtId="0" fontId="8" fillId="30" borderId="44" xfId="52" applyFont="1" applyFill="1" applyBorder="1" applyAlignment="1" applyProtection="1">
      <alignment horizontal="left" vertical="center"/>
      <protection locked="0"/>
    </xf>
    <xf numFmtId="0" fontId="46" fillId="30" borderId="44" xfId="52" applyFont="1" applyFill="1" applyBorder="1" applyAlignment="1" applyProtection="1">
      <alignment horizontal="right" vertical="center"/>
      <protection locked="0"/>
    </xf>
    <xf numFmtId="3" fontId="34" fillId="25" borderId="0" xfId="51" applyNumberFormat="1" applyFont="1" applyFill="1" applyAlignment="1" applyProtection="1">
      <alignment horizontal="center" vertical="center"/>
      <protection locked="0"/>
    </xf>
    <xf numFmtId="0" fontId="32" fillId="0" borderId="0" xfId="0" applyFont="1" applyProtection="1">
      <protection locked="0"/>
    </xf>
    <xf numFmtId="0" fontId="35" fillId="0" borderId="0" xfId="53" applyFont="1" applyAlignment="1" applyProtection="1">
      <alignment horizontal="left" vertical="center" wrapText="1"/>
      <protection locked="0"/>
    </xf>
    <xf numFmtId="0" fontId="35" fillId="0" borderId="0" xfId="53" applyFont="1" applyAlignment="1" applyProtection="1">
      <alignment horizontal="center" vertical="center" wrapText="1"/>
      <protection locked="0"/>
    </xf>
    <xf numFmtId="0" fontId="32" fillId="0" borderId="0" xfId="53" applyFont="1" applyAlignment="1" applyProtection="1">
      <alignment horizontal="center" vertical="center" wrapText="1"/>
      <protection locked="0"/>
    </xf>
    <xf numFmtId="0" fontId="32" fillId="0" borderId="0" xfId="47" applyFont="1" applyAlignment="1" applyProtection="1">
      <alignment vertical="center" wrapText="1"/>
      <protection locked="0"/>
    </xf>
    <xf numFmtId="43" fontId="34" fillId="0" borderId="0" xfId="46" applyFont="1" applyFill="1" applyBorder="1" applyAlignment="1" applyProtection="1">
      <alignment horizontal="center" vertical="center"/>
      <protection locked="0"/>
    </xf>
    <xf numFmtId="0" fontId="35" fillId="0" borderId="0" xfId="47" applyFont="1" applyAlignment="1" applyProtection="1">
      <alignment vertical="center" wrapText="1"/>
      <protection locked="0"/>
    </xf>
    <xf numFmtId="49" fontId="46" fillId="30" borderId="44" xfId="52" applyNumberFormat="1" applyFont="1" applyFill="1" applyBorder="1" applyAlignment="1">
      <alignment horizontal="center" vertical="center" wrapText="1"/>
    </xf>
    <xf numFmtId="10" fontId="46" fillId="30" borderId="44" xfId="62" applyNumberFormat="1" applyFont="1" applyFill="1" applyBorder="1" applyAlignment="1" applyProtection="1">
      <alignment horizontal="center" vertical="center" wrapText="1"/>
    </xf>
    <xf numFmtId="0" fontId="2" fillId="0" borderId="0" xfId="64" applyProtection="1">
      <protection locked="0"/>
    </xf>
    <xf numFmtId="43" fontId="42" fillId="0" borderId="0" xfId="65" applyFont="1" applyProtection="1">
      <protection locked="0"/>
    </xf>
    <xf numFmtId="49" fontId="42" fillId="0" borderId="18" xfId="52" applyNumberFormat="1" applyFont="1" applyBorder="1" applyAlignment="1" applyProtection="1">
      <alignment horizontal="center" vertical="center"/>
      <protection locked="0"/>
    </xf>
    <xf numFmtId="43" fontId="42" fillId="0" borderId="19" xfId="65" applyFont="1" applyFill="1" applyBorder="1" applyAlignment="1" applyProtection="1">
      <alignment horizontal="center" vertical="center"/>
      <protection locked="0"/>
    </xf>
    <xf numFmtId="49" fontId="42" fillId="0" borderId="49" xfId="52" applyNumberFormat="1" applyFont="1" applyBorder="1" applyAlignment="1" applyProtection="1">
      <alignment horizontal="center" vertical="center"/>
      <protection locked="0"/>
    </xf>
    <xf numFmtId="43" fontId="42" fillId="0" borderId="42" xfId="65" applyFont="1" applyFill="1" applyBorder="1" applyAlignment="1" applyProtection="1">
      <alignment horizontal="center" vertical="center"/>
      <protection locked="0"/>
    </xf>
    <xf numFmtId="43" fontId="39" fillId="0" borderId="0" xfId="65" applyFont="1" applyProtection="1">
      <protection locked="0"/>
    </xf>
    <xf numFmtId="49" fontId="42" fillId="0" borderId="28" xfId="52" applyNumberFormat="1" applyFont="1" applyBorder="1" applyAlignment="1" applyProtection="1">
      <alignment horizontal="center" vertical="center"/>
      <protection locked="0"/>
    </xf>
    <xf numFmtId="43" fontId="42" fillId="0" borderId="30" xfId="65" applyFont="1" applyFill="1" applyBorder="1" applyAlignment="1" applyProtection="1">
      <alignment horizontal="center" vertical="center"/>
      <protection locked="0"/>
    </xf>
    <xf numFmtId="0" fontId="2" fillId="0" borderId="0" xfId="64" applyAlignment="1" applyProtection="1">
      <alignment horizontal="center"/>
      <protection locked="0"/>
    </xf>
    <xf numFmtId="49" fontId="43" fillId="30" borderId="34" xfId="52" applyNumberFormat="1" applyFont="1" applyFill="1" applyBorder="1" applyAlignment="1">
      <alignment horizontal="center" vertical="center" wrapText="1"/>
    </xf>
    <xf numFmtId="43" fontId="43" fillId="30" borderId="32" xfId="65" applyFont="1" applyFill="1" applyBorder="1" applyAlignment="1" applyProtection="1">
      <alignment horizontal="center" vertical="center" wrapText="1"/>
    </xf>
    <xf numFmtId="0" fontId="1" fillId="0" borderId="44" xfId="51" applyFont="1" applyBorder="1" applyAlignment="1">
      <alignment horizontal="left" vertical="center" wrapText="1"/>
    </xf>
    <xf numFmtId="3" fontId="1" fillId="0" borderId="44" xfId="51" applyNumberFormat="1" applyFont="1" applyBorder="1" applyAlignment="1">
      <alignment horizontal="left" vertical="center" wrapText="1"/>
    </xf>
    <xf numFmtId="3" fontId="1" fillId="0" borderId="0" xfId="51" applyNumberFormat="1" applyFont="1" applyAlignment="1" applyProtection="1">
      <alignment horizontal="left" vertical="center"/>
      <protection locked="0"/>
    </xf>
    <xf numFmtId="0" fontId="1" fillId="0" borderId="0" xfId="60" applyFont="1" applyAlignment="1" applyProtection="1">
      <alignment horizontal="center" vertical="center" wrapText="1"/>
      <protection locked="0"/>
    </xf>
    <xf numFmtId="0" fontId="1" fillId="0" borderId="0" xfId="58" applyFont="1" applyAlignment="1" applyProtection="1">
      <alignment horizontal="center" vertical="center" wrapText="1"/>
      <protection locked="0"/>
    </xf>
    <xf numFmtId="0" fontId="1" fillId="0" borderId="0" xfId="58" applyFont="1" applyAlignment="1" applyProtection="1">
      <alignment vertical="center" wrapText="1"/>
      <protection locked="0"/>
    </xf>
    <xf numFmtId="0" fontId="1" fillId="0" borderId="0" xfId="64" applyFont="1" applyProtection="1">
      <protection locked="0"/>
    </xf>
    <xf numFmtId="0" fontId="1" fillId="0" borderId="0" xfId="64" applyFont="1" applyAlignment="1" applyProtection="1">
      <alignment horizontal="center"/>
      <protection locked="0"/>
    </xf>
    <xf numFmtId="0" fontId="30" fillId="0" borderId="55" xfId="57" applyFont="1" applyBorder="1" applyAlignment="1" applyProtection="1">
      <alignment horizontal="center" vertical="center" wrapText="1"/>
      <protection locked="0"/>
    </xf>
    <xf numFmtId="0" fontId="30" fillId="0" borderId="54" xfId="57" applyFont="1" applyBorder="1" applyAlignment="1" applyProtection="1">
      <alignment horizontal="center" vertical="center" wrapText="1"/>
      <protection locked="0"/>
    </xf>
    <xf numFmtId="0" fontId="30" fillId="0" borderId="15" xfId="57" applyFont="1" applyBorder="1" applyAlignment="1" applyProtection="1">
      <alignment horizontal="center" vertical="center" wrapText="1"/>
      <protection locked="0"/>
    </xf>
    <xf numFmtId="0" fontId="30" fillId="0" borderId="17" xfId="57" applyFont="1" applyBorder="1" applyAlignment="1" applyProtection="1">
      <alignment horizontal="center" vertical="center" wrapText="1"/>
      <protection locked="0"/>
    </xf>
    <xf numFmtId="0" fontId="30" fillId="0" borderId="38" xfId="57" applyFont="1" applyBorder="1" applyAlignment="1" applyProtection="1">
      <alignment horizontal="center" vertical="center" wrapText="1"/>
      <protection locked="0"/>
    </xf>
    <xf numFmtId="0" fontId="30" fillId="25" borderId="17" xfId="51" applyFont="1" applyFill="1" applyBorder="1" applyAlignment="1">
      <alignment horizontal="center" vertical="center"/>
    </xf>
    <xf numFmtId="0" fontId="30" fillId="25" borderId="54" xfId="51" applyFont="1" applyFill="1" applyBorder="1" applyAlignment="1">
      <alignment horizontal="center" vertical="center"/>
    </xf>
    <xf numFmtId="0" fontId="30" fillId="25" borderId="15" xfId="51" applyFont="1" applyFill="1" applyBorder="1" applyAlignment="1">
      <alignment horizontal="center" vertical="center"/>
    </xf>
    <xf numFmtId="0" fontId="29" fillId="0" borderId="58" xfId="57" applyFont="1" applyBorder="1" applyAlignment="1" applyProtection="1">
      <alignment horizontal="center" vertical="center" wrapText="1"/>
      <protection locked="0"/>
    </xf>
    <xf numFmtId="0" fontId="29" fillId="0" borderId="59" xfId="57" applyFont="1" applyBorder="1" applyAlignment="1" applyProtection="1">
      <alignment horizontal="center" vertical="center" wrapText="1"/>
      <protection locked="0"/>
    </xf>
    <xf numFmtId="0" fontId="29" fillId="0" borderId="60" xfId="57" applyFont="1" applyBorder="1" applyAlignment="1" applyProtection="1">
      <alignment horizontal="center" vertical="center" wrapText="1"/>
      <protection locked="0"/>
    </xf>
    <xf numFmtId="0" fontId="36" fillId="0" borderId="31" xfId="57" applyFont="1" applyBorder="1" applyAlignment="1" applyProtection="1">
      <alignment horizontal="center" vertical="center" textRotation="90" wrapText="1"/>
      <protection locked="0"/>
    </xf>
    <xf numFmtId="0" fontId="36" fillId="0" borderId="11" xfId="57" applyFont="1" applyBorder="1" applyAlignment="1" applyProtection="1">
      <alignment horizontal="center" vertical="center" textRotation="90" wrapText="1"/>
      <protection locked="0"/>
    </xf>
    <xf numFmtId="0" fontId="36" fillId="0" borderId="13" xfId="57" applyFont="1" applyBorder="1" applyAlignment="1" applyProtection="1">
      <alignment horizontal="center" vertical="center" textRotation="90" wrapText="1"/>
      <protection locked="0"/>
    </xf>
    <xf numFmtId="0" fontId="36" fillId="0" borderId="34" xfId="57" applyFont="1" applyBorder="1" applyAlignment="1" applyProtection="1">
      <alignment horizontal="center" vertical="center" textRotation="90" wrapText="1"/>
      <protection locked="0"/>
    </xf>
    <xf numFmtId="0" fontId="36" fillId="0" borderId="26" xfId="57" applyFont="1" applyBorder="1" applyAlignment="1" applyProtection="1">
      <alignment horizontal="center" vertical="center" textRotation="90" wrapText="1"/>
      <protection locked="0"/>
    </xf>
    <xf numFmtId="0" fontId="36" fillId="0" borderId="22" xfId="57" applyFont="1" applyBorder="1" applyAlignment="1" applyProtection="1">
      <alignment horizontal="center" vertical="center" textRotation="90" wrapText="1"/>
      <protection locked="0"/>
    </xf>
    <xf numFmtId="0" fontId="29" fillId="0" borderId="11" xfId="57" applyFont="1" applyBorder="1" applyAlignment="1" applyProtection="1">
      <alignment horizontal="center" vertical="center" wrapText="1"/>
      <protection locked="0"/>
    </xf>
    <xf numFmtId="3" fontId="29" fillId="0" borderId="42" xfId="57" applyNumberFormat="1" applyFont="1" applyBorder="1" applyAlignment="1" applyProtection="1">
      <alignment horizontal="center" vertical="center" wrapText="1"/>
      <protection locked="0"/>
    </xf>
    <xf numFmtId="3" fontId="29" fillId="25" borderId="42" xfId="57" applyNumberFormat="1" applyFont="1" applyFill="1" applyBorder="1" applyAlignment="1" applyProtection="1">
      <alignment horizontal="center" vertical="center" wrapText="1"/>
      <protection locked="0"/>
    </xf>
    <xf numFmtId="3" fontId="29" fillId="25" borderId="19" xfId="57" applyNumberFormat="1" applyFont="1" applyFill="1" applyBorder="1" applyAlignment="1" applyProtection="1">
      <alignment horizontal="center" vertical="center" wrapText="1"/>
      <protection locked="0"/>
    </xf>
    <xf numFmtId="3" fontId="29" fillId="25" borderId="47" xfId="57" applyNumberFormat="1" applyFont="1" applyFill="1" applyBorder="1" applyAlignment="1" applyProtection="1">
      <alignment horizontal="center" vertical="center" wrapText="1"/>
      <protection locked="0"/>
    </xf>
    <xf numFmtId="0" fontId="29" fillId="25" borderId="13" xfId="57" applyFont="1" applyFill="1" applyBorder="1" applyAlignment="1" applyProtection="1">
      <alignment horizontal="center" vertical="center" wrapText="1"/>
      <protection locked="0"/>
    </xf>
    <xf numFmtId="0" fontId="29" fillId="25" borderId="47" xfId="57" applyFont="1" applyFill="1" applyBorder="1" applyAlignment="1" applyProtection="1">
      <alignment horizontal="center" vertical="center" wrapText="1"/>
      <protection locked="0"/>
    </xf>
    <xf numFmtId="0" fontId="36" fillId="0" borderId="44" xfId="57" applyFont="1" applyBorder="1" applyAlignment="1">
      <alignment horizontal="center" vertical="center" wrapText="1"/>
    </xf>
    <xf numFmtId="0" fontId="29" fillId="0" borderId="47" xfId="57" applyFont="1" applyBorder="1" applyAlignment="1" applyProtection="1">
      <alignment horizontal="center" vertical="center" wrapText="1"/>
      <protection locked="0"/>
    </xf>
    <xf numFmtId="0" fontId="29" fillId="0" borderId="13" xfId="57" applyFont="1" applyBorder="1" applyAlignment="1" applyProtection="1">
      <alignment horizontal="center" vertical="center" wrapText="1"/>
      <protection locked="0"/>
    </xf>
    <xf numFmtId="0" fontId="29" fillId="25" borderId="31" xfId="57" applyFont="1" applyFill="1" applyBorder="1" applyAlignment="1">
      <alignment horizontal="center" vertical="center" wrapText="1"/>
    </xf>
    <xf numFmtId="0" fontId="29" fillId="25" borderId="11" xfId="57" applyFont="1" applyFill="1" applyBorder="1" applyAlignment="1">
      <alignment horizontal="center" vertical="center" wrapText="1"/>
    </xf>
    <xf numFmtId="0" fontId="29" fillId="25" borderId="13" xfId="57" applyFont="1" applyFill="1" applyBorder="1" applyAlignment="1">
      <alignment horizontal="center" vertical="center" wrapText="1"/>
    </xf>
    <xf numFmtId="3" fontId="29" fillId="0" borderId="47" xfId="57" applyNumberFormat="1" applyFont="1" applyBorder="1" applyAlignment="1" applyProtection="1">
      <alignment horizontal="center" vertical="center" wrapText="1"/>
      <protection locked="0"/>
    </xf>
    <xf numFmtId="0" fontId="29" fillId="25" borderId="11" xfId="57" applyFont="1" applyFill="1" applyBorder="1" applyAlignment="1" applyProtection="1">
      <alignment horizontal="center" vertical="center" wrapText="1"/>
      <protection locked="0"/>
    </xf>
    <xf numFmtId="0" fontId="29" fillId="0" borderId="47" xfId="57" applyFont="1" applyBorder="1" applyAlignment="1">
      <alignment horizontal="left" vertical="center" wrapText="1"/>
    </xf>
    <xf numFmtId="0" fontId="29" fillId="0" borderId="11" xfId="57" applyFont="1" applyBorder="1" applyAlignment="1">
      <alignment horizontal="left" vertical="center" wrapText="1"/>
    </xf>
    <xf numFmtId="0" fontId="29" fillId="0" borderId="13" xfId="57" applyFont="1" applyBorder="1" applyAlignment="1">
      <alignment horizontal="left" vertical="center" wrapText="1"/>
    </xf>
    <xf numFmtId="3" fontId="29" fillId="25" borderId="31" xfId="57" applyNumberFormat="1" applyFont="1" applyFill="1" applyBorder="1" applyAlignment="1" applyProtection="1">
      <alignment horizontal="center" vertical="center" wrapText="1"/>
      <protection locked="0"/>
    </xf>
    <xf numFmtId="0" fontId="29" fillId="25" borderId="47" xfId="57" applyFont="1" applyFill="1" applyBorder="1" applyAlignment="1">
      <alignment horizontal="left" vertical="center" wrapText="1"/>
    </xf>
    <xf numFmtId="0" fontId="29" fillId="25" borderId="11" xfId="57" applyFont="1" applyFill="1" applyBorder="1" applyAlignment="1">
      <alignment horizontal="left" vertical="center" wrapText="1"/>
    </xf>
    <xf numFmtId="0" fontId="29" fillId="25" borderId="13" xfId="57" applyFont="1" applyFill="1" applyBorder="1" applyAlignment="1">
      <alignment horizontal="left" vertical="center" wrapText="1"/>
    </xf>
    <xf numFmtId="0" fontId="29" fillId="25" borderId="31" xfId="57" applyFont="1" applyFill="1" applyBorder="1" applyAlignment="1" applyProtection="1">
      <alignment horizontal="center" vertical="center" wrapText="1"/>
      <protection locked="0"/>
    </xf>
    <xf numFmtId="0" fontId="36" fillId="0" borderId="10" xfId="57" applyFont="1" applyBorder="1" applyAlignment="1">
      <alignment horizontal="center" vertical="center" wrapText="1"/>
    </xf>
    <xf numFmtId="0" fontId="29" fillId="25" borderId="31" xfId="57" applyFont="1" applyFill="1" applyBorder="1" applyAlignment="1">
      <alignment horizontal="left" vertical="center" wrapText="1"/>
    </xf>
    <xf numFmtId="0" fontId="39" fillId="0" borderId="0" xfId="58" applyFont="1" applyAlignment="1" applyProtection="1">
      <alignment horizontal="center" vertical="center" wrapText="1"/>
      <protection locked="0"/>
    </xf>
    <xf numFmtId="0" fontId="39" fillId="25" borderId="17" xfId="51" applyFont="1" applyFill="1" applyBorder="1" applyAlignment="1">
      <alignment horizontal="center" vertical="center"/>
    </xf>
    <xf numFmtId="0" fontId="39" fillId="25" borderId="54" xfId="51" applyFont="1" applyFill="1" applyBorder="1" applyAlignment="1">
      <alignment horizontal="center" vertical="center"/>
    </xf>
    <xf numFmtId="0" fontId="39" fillId="25" borderId="15" xfId="51" applyFont="1" applyFill="1" applyBorder="1" applyAlignment="1">
      <alignment horizontal="center" vertical="center"/>
    </xf>
    <xf numFmtId="0" fontId="39" fillId="0" borderId="17" xfId="51" applyFont="1" applyBorder="1" applyAlignment="1">
      <alignment horizontal="center" vertical="center" wrapText="1"/>
    </xf>
    <xf numFmtId="0" fontId="39" fillId="0" borderId="54" xfId="51" applyFont="1" applyBorder="1" applyAlignment="1">
      <alignment horizontal="center" vertical="center" wrapText="1"/>
    </xf>
    <xf numFmtId="0" fontId="39" fillId="0" borderId="15" xfId="51" applyFont="1" applyBorder="1" applyAlignment="1">
      <alignment horizontal="center" vertical="center" wrapText="1"/>
    </xf>
    <xf numFmtId="0" fontId="39" fillId="25" borderId="46" xfId="51" applyFont="1" applyFill="1" applyBorder="1" applyAlignment="1">
      <alignment horizontal="left" vertical="center" wrapText="1"/>
    </xf>
    <xf numFmtId="0" fontId="39" fillId="25" borderId="45" xfId="51" applyFont="1" applyFill="1" applyBorder="1" applyAlignment="1">
      <alignment horizontal="left" vertical="center" wrapText="1"/>
    </xf>
    <xf numFmtId="0" fontId="39" fillId="25" borderId="56" xfId="51" applyFont="1" applyFill="1" applyBorder="1" applyAlignment="1">
      <alignment horizontal="left" vertical="center" wrapText="1"/>
    </xf>
    <xf numFmtId="0" fontId="39" fillId="0" borderId="54" xfId="51" applyFont="1" applyBorder="1" applyAlignment="1" applyProtection="1">
      <alignment horizontal="right" vertical="center"/>
      <protection locked="0"/>
    </xf>
    <xf numFmtId="0" fontId="39" fillId="25" borderId="46" xfId="51" applyFont="1" applyFill="1" applyBorder="1" applyAlignment="1">
      <alignment horizontal="left" vertical="center"/>
    </xf>
    <xf numFmtId="0" fontId="39" fillId="25" borderId="41" xfId="51" applyFont="1" applyFill="1" applyBorder="1" applyAlignment="1">
      <alignment horizontal="left" vertical="center"/>
    </xf>
    <xf numFmtId="0" fontId="39" fillId="25" borderId="57" xfId="51" applyFont="1" applyFill="1" applyBorder="1" applyAlignment="1">
      <alignment horizontal="left" vertical="center"/>
    </xf>
    <xf numFmtId="0" fontId="39" fillId="25" borderId="60" xfId="51" applyFont="1" applyFill="1" applyBorder="1" applyAlignment="1">
      <alignment horizontal="left" vertical="center"/>
    </xf>
    <xf numFmtId="3" fontId="43" fillId="0" borderId="0" xfId="51" applyNumberFormat="1" applyFont="1" applyAlignment="1" applyProtection="1">
      <alignment horizontal="center" vertical="center" wrapText="1"/>
      <protection locked="0"/>
    </xf>
    <xf numFmtId="0" fontId="39" fillId="25" borderId="61" xfId="51" applyFont="1" applyFill="1" applyBorder="1" applyAlignment="1">
      <alignment horizontal="left" vertical="center"/>
    </xf>
    <xf numFmtId="0" fontId="39" fillId="25" borderId="62" xfId="51" applyFont="1" applyFill="1" applyBorder="1" applyAlignment="1">
      <alignment horizontal="left" vertical="center"/>
    </xf>
    <xf numFmtId="0" fontId="39" fillId="25" borderId="63" xfId="51" applyFont="1" applyFill="1" applyBorder="1" applyAlignment="1">
      <alignment horizontal="left" vertical="center"/>
    </xf>
    <xf numFmtId="3" fontId="30" fillId="0" borderId="20" xfId="47" applyNumberFormat="1" applyFont="1" applyBorder="1" applyAlignment="1">
      <alignment horizontal="center" vertical="center" wrapText="1"/>
    </xf>
    <xf numFmtId="3" fontId="30" fillId="0" borderId="37" xfId="47" applyNumberFormat="1" applyFont="1" applyBorder="1" applyAlignment="1">
      <alignment horizontal="center" vertical="center" wrapText="1"/>
    </xf>
    <xf numFmtId="3" fontId="29" fillId="0" borderId="34" xfId="47" applyNumberFormat="1" applyFont="1" applyBorder="1" applyAlignment="1" applyProtection="1">
      <alignment horizontal="center" vertical="center" wrapText="1"/>
      <protection locked="0"/>
    </xf>
    <xf numFmtId="3" fontId="29" fillId="0" borderId="31" xfId="47" applyNumberFormat="1" applyFont="1" applyBorder="1" applyAlignment="1" applyProtection="1">
      <alignment horizontal="center" vertical="center" wrapText="1"/>
      <protection locked="0"/>
    </xf>
    <xf numFmtId="3" fontId="30" fillId="0" borderId="14" xfId="47" applyNumberFormat="1" applyFont="1" applyBorder="1" applyAlignment="1">
      <alignment horizontal="center" vertical="center" wrapText="1"/>
    </xf>
    <xf numFmtId="3" fontId="30" fillId="0" borderId="33" xfId="47" applyNumberFormat="1" applyFont="1" applyBorder="1" applyAlignment="1">
      <alignment horizontal="center" vertical="center" wrapText="1"/>
    </xf>
    <xf numFmtId="0" fontId="30" fillId="0" borderId="44" xfId="0" applyFont="1" applyBorder="1" applyAlignment="1" applyProtection="1">
      <alignment horizontal="center"/>
      <protection locked="0"/>
    </xf>
    <xf numFmtId="49" fontId="41" fillId="24" borderId="23" xfId="47" applyNumberFormat="1" applyFont="1" applyFill="1" applyBorder="1" applyAlignment="1">
      <alignment horizontal="left" vertical="center" wrapText="1"/>
    </xf>
    <xf numFmtId="49" fontId="41" fillId="24" borderId="24" xfId="47" applyNumberFormat="1" applyFont="1" applyFill="1" applyBorder="1" applyAlignment="1">
      <alignment horizontal="left" vertical="center" wrapText="1"/>
    </xf>
    <xf numFmtId="49" fontId="41" fillId="24" borderId="25" xfId="47" applyNumberFormat="1" applyFont="1" applyFill="1" applyBorder="1" applyAlignment="1">
      <alignment horizontal="left" vertical="center" wrapText="1"/>
    </xf>
    <xf numFmtId="3" fontId="29" fillId="29" borderId="34" xfId="47" applyNumberFormat="1" applyFont="1" applyFill="1" applyBorder="1" applyAlignment="1">
      <alignment horizontal="center" vertical="center" wrapText="1"/>
    </xf>
    <xf numFmtId="3" fontId="29" fillId="29" borderId="31" xfId="47" applyNumberFormat="1" applyFont="1" applyFill="1" applyBorder="1" applyAlignment="1">
      <alignment horizontal="center" vertical="center" wrapText="1"/>
    </xf>
    <xf numFmtId="49" fontId="29" fillId="0" borderId="0" xfId="47" applyNumberFormat="1" applyFont="1" applyAlignment="1" applyProtection="1">
      <alignment horizontal="justify" vertical="center" wrapText="1"/>
      <protection locked="0"/>
    </xf>
    <xf numFmtId="0" fontId="30" fillId="0" borderId="17" xfId="47" applyFont="1" applyBorder="1" applyAlignment="1">
      <alignment horizontal="center" vertical="center" wrapText="1"/>
    </xf>
    <xf numFmtId="0" fontId="30" fillId="0" borderId="54" xfId="47" applyFont="1" applyBorder="1" applyAlignment="1">
      <alignment horizontal="center" vertical="center" wrapText="1"/>
    </xf>
    <xf numFmtId="0" fontId="30" fillId="0" borderId="15" xfId="47" applyFont="1" applyBorder="1" applyAlignment="1">
      <alignment horizontal="center" vertical="center" wrapText="1"/>
    </xf>
    <xf numFmtId="3" fontId="30" fillId="0" borderId="17" xfId="47" applyNumberFormat="1" applyFont="1" applyBorder="1" applyAlignment="1" applyProtection="1">
      <alignment horizontal="center" vertical="center" wrapText="1"/>
      <protection locked="0"/>
    </xf>
    <xf numFmtId="3" fontId="30" fillId="0" borderId="38" xfId="47" applyNumberFormat="1" applyFont="1" applyBorder="1" applyAlignment="1" applyProtection="1">
      <alignment horizontal="center" vertical="center" wrapText="1"/>
      <protection locked="0"/>
    </xf>
    <xf numFmtId="0" fontId="30" fillId="0" borderId="0" xfId="47" applyFont="1" applyAlignment="1" applyProtection="1">
      <alignment horizontal="left" vertical="center" wrapText="1"/>
      <protection locked="0"/>
    </xf>
    <xf numFmtId="0" fontId="29" fillId="0" borderId="0" xfId="47" applyFont="1" applyAlignment="1" applyProtection="1">
      <alignment horizontal="left" vertical="center" wrapText="1"/>
      <protection locked="0"/>
    </xf>
    <xf numFmtId="3" fontId="30" fillId="0" borderId="14" xfId="47" applyNumberFormat="1" applyFont="1" applyBorder="1" applyAlignment="1" applyProtection="1">
      <alignment horizontal="center" vertical="center" wrapText="1"/>
      <protection locked="0"/>
    </xf>
    <xf numFmtId="3" fontId="30" fillId="0" borderId="33" xfId="47" applyNumberFormat="1" applyFont="1" applyBorder="1" applyAlignment="1" applyProtection="1">
      <alignment horizontal="center" vertical="center" wrapText="1"/>
      <protection locked="0"/>
    </xf>
    <xf numFmtId="3" fontId="30" fillId="0" borderId="17" xfId="47" applyNumberFormat="1" applyFont="1" applyBorder="1" applyAlignment="1">
      <alignment horizontal="center" vertical="center" wrapText="1"/>
    </xf>
    <xf numFmtId="3" fontId="30" fillId="0" borderId="38" xfId="47" applyNumberFormat="1" applyFont="1" applyBorder="1" applyAlignment="1">
      <alignment horizontal="center" vertical="center" wrapText="1"/>
    </xf>
    <xf numFmtId="3" fontId="29" fillId="0" borderId="17" xfId="47" applyNumberFormat="1" applyFont="1" applyBorder="1" applyAlignment="1" applyProtection="1">
      <alignment horizontal="center" vertical="center" wrapText="1"/>
      <protection locked="0"/>
    </xf>
    <xf numFmtId="3" fontId="29" fillId="0" borderId="38" xfId="47" applyNumberFormat="1" applyFont="1" applyBorder="1" applyAlignment="1" applyProtection="1">
      <alignment horizontal="center" vertical="center" wrapText="1"/>
      <protection locked="0"/>
    </xf>
    <xf numFmtId="3" fontId="30" fillId="0" borderId="43" xfId="47" applyNumberFormat="1" applyFont="1" applyBorder="1" applyAlignment="1" applyProtection="1">
      <alignment horizontal="center" vertical="center" wrapText="1"/>
      <protection locked="0"/>
    </xf>
    <xf numFmtId="3" fontId="29" fillId="0" borderId="34" xfId="47" applyNumberFormat="1" applyFont="1" applyBorder="1" applyAlignment="1">
      <alignment horizontal="center" vertical="center" wrapText="1"/>
    </xf>
    <xf numFmtId="3" fontId="29" fillId="0" borderId="31" xfId="47" applyNumberFormat="1" applyFont="1" applyBorder="1" applyAlignment="1">
      <alignment horizontal="center" vertical="center" wrapText="1"/>
    </xf>
    <xf numFmtId="0" fontId="29" fillId="0" borderId="0" xfId="47" applyFont="1" applyAlignment="1" applyProtection="1">
      <alignment horizontal="justify" vertical="center" wrapText="1"/>
      <protection locked="0"/>
    </xf>
    <xf numFmtId="0" fontId="31" fillId="0" borderId="34" xfId="0" applyFont="1" applyBorder="1" applyAlignment="1" applyProtection="1">
      <alignment horizontal="left" vertical="center" wrapText="1"/>
      <protection locked="0"/>
    </xf>
    <xf numFmtId="0" fontId="31" fillId="0" borderId="26" xfId="0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left" vertical="center" wrapText="1"/>
      <protection locked="0"/>
    </xf>
    <xf numFmtId="3" fontId="29" fillId="0" borderId="0" xfId="47" applyNumberFormat="1" applyFont="1" applyAlignment="1">
      <alignment horizontal="left" vertical="center" wrapText="1"/>
    </xf>
    <xf numFmtId="49" fontId="30" fillId="24" borderId="23" xfId="47" applyNumberFormat="1" applyFont="1" applyFill="1" applyBorder="1" applyAlignment="1">
      <alignment horizontal="left" vertical="center" wrapText="1"/>
    </xf>
    <xf numFmtId="49" fontId="30" fillId="24" borderId="24" xfId="47" applyNumberFormat="1" applyFont="1" applyFill="1" applyBorder="1" applyAlignment="1">
      <alignment horizontal="left" vertical="center" wrapText="1"/>
    </xf>
    <xf numFmtId="49" fontId="30" fillId="24" borderId="25" xfId="47" applyNumberFormat="1" applyFont="1" applyFill="1" applyBorder="1" applyAlignment="1">
      <alignment horizontal="left" vertical="center" wrapText="1"/>
    </xf>
    <xf numFmtId="0" fontId="30" fillId="24" borderId="23" xfId="47" applyFont="1" applyFill="1" applyBorder="1" applyAlignment="1">
      <alignment horizontal="center" vertical="center" wrapText="1"/>
    </xf>
    <xf numFmtId="0" fontId="30" fillId="24" borderId="24" xfId="47" applyFont="1" applyFill="1" applyBorder="1" applyAlignment="1">
      <alignment horizontal="center" vertical="center" wrapText="1"/>
    </xf>
    <xf numFmtId="0" fontId="30" fillId="24" borderId="25" xfId="47" applyFont="1" applyFill="1" applyBorder="1" applyAlignment="1">
      <alignment horizontal="center" vertical="center" wrapText="1"/>
    </xf>
    <xf numFmtId="0" fontId="32" fillId="0" borderId="0" xfId="58" applyFont="1" applyAlignment="1" applyProtection="1">
      <alignment horizontal="center" vertical="center" wrapText="1"/>
      <protection locked="0"/>
    </xf>
    <xf numFmtId="0" fontId="32" fillId="0" borderId="46" xfId="0" applyFont="1" applyBorder="1" applyAlignment="1" applyProtection="1">
      <alignment horizontal="center"/>
      <protection locked="0"/>
    </xf>
    <xf numFmtId="0" fontId="32" fillId="0" borderId="45" xfId="0" applyFont="1" applyBorder="1" applyAlignment="1" applyProtection="1">
      <alignment horizontal="center"/>
      <protection locked="0"/>
    </xf>
    <xf numFmtId="0" fontId="32" fillId="0" borderId="41" xfId="0" applyFont="1" applyBorder="1" applyAlignment="1" applyProtection="1">
      <alignment horizontal="center"/>
      <protection locked="0"/>
    </xf>
    <xf numFmtId="3" fontId="33" fillId="0" borderId="0" xfId="51" applyNumberFormat="1" applyFont="1" applyAlignment="1" applyProtection="1">
      <alignment horizontal="center" vertical="center" wrapText="1"/>
      <protection locked="0"/>
    </xf>
    <xf numFmtId="0" fontId="32" fillId="0" borderId="55" xfId="51" applyFont="1" applyBorder="1" applyAlignment="1">
      <alignment horizontal="center" vertical="center"/>
    </xf>
    <xf numFmtId="0" fontId="32" fillId="0" borderId="54" xfId="51" applyFont="1" applyBorder="1" applyAlignment="1">
      <alignment horizontal="center" vertical="center"/>
    </xf>
    <xf numFmtId="0" fontId="32" fillId="0" borderId="15" xfId="51" applyFont="1" applyBorder="1" applyAlignment="1">
      <alignment horizontal="center" vertical="center"/>
    </xf>
    <xf numFmtId="0" fontId="32" fillId="0" borderId="17" xfId="51" applyFont="1" applyBorder="1" applyAlignment="1">
      <alignment horizontal="center" vertical="center"/>
    </xf>
    <xf numFmtId="0" fontId="32" fillId="0" borderId="38" xfId="51" applyFont="1" applyBorder="1" applyAlignment="1">
      <alignment horizontal="center" vertical="center"/>
    </xf>
    <xf numFmtId="0" fontId="32" fillId="0" borderId="17" xfId="51" applyFont="1" applyBorder="1" applyAlignment="1">
      <alignment horizontal="right" vertical="center"/>
    </xf>
    <xf numFmtId="0" fontId="32" fillId="0" borderId="54" xfId="51" applyFont="1" applyBorder="1" applyAlignment="1">
      <alignment horizontal="right" vertical="center"/>
    </xf>
    <xf numFmtId="0" fontId="32" fillId="0" borderId="15" xfId="51" applyFont="1" applyBorder="1" applyAlignment="1">
      <alignment horizontal="right" vertical="center"/>
    </xf>
    <xf numFmtId="0" fontId="32" fillId="25" borderId="46" xfId="51" applyFont="1" applyFill="1" applyBorder="1" applyAlignment="1">
      <alignment horizontal="right" vertical="center"/>
    </xf>
    <xf numFmtId="0" fontId="32" fillId="25" borderId="45" xfId="51" applyFont="1" applyFill="1" applyBorder="1" applyAlignment="1">
      <alignment horizontal="right" vertical="center"/>
    </xf>
    <xf numFmtId="0" fontId="32" fillId="25" borderId="41" xfId="51" applyFont="1" applyFill="1" applyBorder="1" applyAlignment="1">
      <alignment horizontal="right" vertical="center"/>
    </xf>
    <xf numFmtId="0" fontId="32" fillId="25" borderId="57" xfId="51" applyFont="1" applyFill="1" applyBorder="1" applyAlignment="1">
      <alignment horizontal="right" vertical="center"/>
    </xf>
    <xf numFmtId="0" fontId="32" fillId="25" borderId="59" xfId="51" applyFont="1" applyFill="1" applyBorder="1" applyAlignment="1">
      <alignment horizontal="right" vertical="center"/>
    </xf>
    <xf numFmtId="0" fontId="32" fillId="25" borderId="60" xfId="51" applyFont="1" applyFill="1" applyBorder="1" applyAlignment="1">
      <alignment horizontal="right" vertical="center"/>
    </xf>
    <xf numFmtId="0" fontId="8" fillId="30" borderId="46" xfId="52" applyFont="1" applyFill="1" applyBorder="1" applyAlignment="1" applyProtection="1">
      <alignment horizontal="left" vertical="center"/>
      <protection locked="0"/>
    </xf>
    <xf numFmtId="0" fontId="8" fillId="30" borderId="41" xfId="52" applyFont="1" applyFill="1" applyBorder="1" applyAlignment="1" applyProtection="1">
      <alignment horizontal="left" vertical="center"/>
      <protection locked="0"/>
    </xf>
    <xf numFmtId="0" fontId="46" fillId="25" borderId="44" xfId="52" applyFont="1" applyFill="1" applyBorder="1" applyAlignment="1" applyProtection="1">
      <alignment horizontal="left" vertical="center"/>
      <protection locked="0"/>
    </xf>
    <xf numFmtId="0" fontId="46" fillId="25" borderId="46" xfId="52" applyFont="1" applyFill="1" applyBorder="1" applyAlignment="1" applyProtection="1">
      <alignment horizontal="left" vertical="center"/>
      <protection locked="0"/>
    </xf>
    <xf numFmtId="0" fontId="46" fillId="25" borderId="41" xfId="52" applyFont="1" applyFill="1" applyBorder="1" applyAlignment="1" applyProtection="1">
      <alignment horizontal="left" vertical="center"/>
      <protection locked="0"/>
    </xf>
    <xf numFmtId="0" fontId="32" fillId="0" borderId="0" xfId="47" applyFont="1" applyAlignment="1" applyProtection="1">
      <alignment horizontal="center" vertical="center" wrapText="1"/>
      <protection locked="0"/>
    </xf>
    <xf numFmtId="0" fontId="46" fillId="30" borderId="13" xfId="52" applyFont="1" applyFill="1" applyBorder="1" applyAlignment="1" applyProtection="1">
      <alignment horizontal="center" vertical="center" wrapText="1"/>
      <protection locked="0"/>
    </xf>
    <xf numFmtId="0" fontId="47" fillId="0" borderId="0" xfId="47" applyFont="1" applyAlignment="1" applyProtection="1">
      <alignment horizontal="center" vertical="center" wrapText="1"/>
      <protection locked="0"/>
    </xf>
    <xf numFmtId="0" fontId="46" fillId="0" borderId="55" xfId="52" applyFont="1" applyBorder="1" applyAlignment="1">
      <alignment horizontal="center" vertical="center" wrapText="1"/>
    </xf>
    <xf numFmtId="0" fontId="46" fillId="0" borderId="15" xfId="52" applyFont="1" applyBorder="1" applyAlignment="1">
      <alignment horizontal="center" vertical="center" wrapText="1"/>
    </xf>
    <xf numFmtId="0" fontId="46" fillId="0" borderId="17" xfId="52" applyFont="1" applyBorder="1" applyAlignment="1">
      <alignment horizontal="center" vertical="center" wrapText="1"/>
    </xf>
    <xf numFmtId="0" fontId="46" fillId="0" borderId="38" xfId="52" applyFont="1" applyBorder="1" applyAlignment="1">
      <alignment horizontal="center" vertical="center" wrapText="1"/>
    </xf>
    <xf numFmtId="0" fontId="46" fillId="30" borderId="46" xfId="52" applyFont="1" applyFill="1" applyBorder="1" applyAlignment="1">
      <alignment horizontal="center" vertical="center" wrapText="1"/>
    </xf>
    <xf numFmtId="0" fontId="46" fillId="30" borderId="41" xfId="52" applyFont="1" applyFill="1" applyBorder="1" applyAlignment="1">
      <alignment horizontal="center" vertical="center" wrapText="1"/>
    </xf>
    <xf numFmtId="0" fontId="43" fillId="30" borderId="11" xfId="52" applyFont="1" applyFill="1" applyBorder="1" applyAlignment="1" applyProtection="1">
      <alignment horizontal="center" vertical="center" wrapText="1"/>
      <protection locked="0"/>
    </xf>
    <xf numFmtId="0" fontId="47" fillId="0" borderId="51" xfId="64" applyFont="1" applyBorder="1" applyAlignment="1" applyProtection="1">
      <alignment horizontal="center" vertical="center"/>
      <protection locked="0"/>
    </xf>
    <xf numFmtId="0" fontId="47" fillId="0" borderId="52" xfId="64" applyFont="1" applyBorder="1" applyAlignment="1" applyProtection="1">
      <alignment horizontal="center" vertical="center"/>
      <protection locked="0"/>
    </xf>
    <xf numFmtId="0" fontId="47" fillId="0" borderId="53" xfId="64" applyFont="1" applyBorder="1" applyAlignment="1" applyProtection="1">
      <alignment horizontal="center" vertical="center"/>
      <protection locked="0"/>
    </xf>
    <xf numFmtId="0" fontId="47" fillId="0" borderId="64" xfId="64" applyFont="1" applyBorder="1" applyAlignment="1" applyProtection="1">
      <alignment horizontal="center" vertical="center"/>
      <protection locked="0"/>
    </xf>
    <xf numFmtId="0" fontId="47" fillId="0" borderId="0" xfId="64" applyFont="1" applyAlignment="1" applyProtection="1">
      <alignment horizontal="center" vertical="center"/>
      <protection locked="0"/>
    </xf>
    <xf numFmtId="0" fontId="47" fillId="0" borderId="65" xfId="64" applyFont="1" applyBorder="1" applyAlignment="1" applyProtection="1">
      <alignment horizontal="center" vertical="center"/>
      <protection locked="0"/>
    </xf>
    <xf numFmtId="0" fontId="1" fillId="0" borderId="17" xfId="64" applyFont="1" applyBorder="1" applyAlignment="1">
      <alignment horizontal="center" wrapText="1"/>
    </xf>
    <xf numFmtId="0" fontId="1" fillId="0" borderId="54" xfId="64" applyFont="1" applyBorder="1" applyAlignment="1">
      <alignment horizontal="center" wrapText="1"/>
    </xf>
    <xf numFmtId="0" fontId="1" fillId="0" borderId="15" xfId="64" applyFont="1" applyBorder="1" applyAlignment="1">
      <alignment horizontal="center" wrapText="1"/>
    </xf>
    <xf numFmtId="0" fontId="43" fillId="30" borderId="67" xfId="52" applyFont="1" applyFill="1" applyBorder="1" applyAlignment="1">
      <alignment horizontal="center" vertical="center" wrapText="1"/>
    </xf>
    <xf numFmtId="0" fontId="43" fillId="30" borderId="68" xfId="52" applyFont="1" applyFill="1" applyBorder="1" applyAlignment="1">
      <alignment horizontal="center" vertical="center" wrapText="1"/>
    </xf>
    <xf numFmtId="0" fontId="42" fillId="0" borderId="61" xfId="52" applyFont="1" applyBorder="1" applyAlignment="1" applyProtection="1">
      <alignment horizontal="left" vertical="center"/>
      <protection locked="0"/>
    </xf>
    <xf numFmtId="0" fontId="42" fillId="0" borderId="66" xfId="52" applyFont="1" applyBorder="1" applyAlignment="1" applyProtection="1">
      <alignment horizontal="left" vertical="center"/>
      <protection locked="0"/>
    </xf>
    <xf numFmtId="0" fontId="42" fillId="0" borderId="46" xfId="52" applyFont="1" applyBorder="1" applyAlignment="1" applyProtection="1">
      <alignment horizontal="left" vertical="center"/>
      <protection locked="0"/>
    </xf>
    <xf numFmtId="0" fontId="42" fillId="0" borderId="41" xfId="52" applyFont="1" applyBorder="1" applyAlignment="1" applyProtection="1">
      <alignment horizontal="left" vertical="center"/>
      <protection locked="0"/>
    </xf>
    <xf numFmtId="0" fontId="42" fillId="0" borderId="57" xfId="52" applyFont="1" applyBorder="1" applyAlignment="1" applyProtection="1">
      <alignment horizontal="left" vertical="center"/>
      <protection locked="0"/>
    </xf>
    <xf numFmtId="0" fontId="42" fillId="0" borderId="60" xfId="52" applyFont="1" applyBorder="1" applyAlignment="1" applyProtection="1">
      <alignment horizontal="left" vertical="center"/>
      <protection locked="0"/>
    </xf>
    <xf numFmtId="0" fontId="43" fillId="0" borderId="55" xfId="52" applyFont="1" applyBorder="1" applyAlignment="1">
      <alignment horizontal="center" vertical="center" wrapText="1"/>
    </xf>
    <xf numFmtId="0" fontId="43" fillId="0" borderId="15" xfId="52" applyFont="1" applyBorder="1" applyAlignment="1">
      <alignment horizontal="center" vertical="center" wrapText="1"/>
    </xf>
    <xf numFmtId="0" fontId="43" fillId="0" borderId="17" xfId="52" applyFont="1" applyBorder="1" applyAlignment="1">
      <alignment horizontal="center" vertical="center" wrapText="1"/>
    </xf>
    <xf numFmtId="0" fontId="43" fillId="0" borderId="38" xfId="52" applyFont="1" applyBorder="1" applyAlignment="1">
      <alignment horizontal="center" vertical="center" wrapText="1"/>
    </xf>
  </cellXfs>
  <cellStyles count="66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38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illares" xfId="46" builtinId="3"/>
    <cellStyle name="Millares [0] 2" xfId="54" xr:uid="{00000000-0005-0000-0000-000021000000}"/>
    <cellStyle name="Millares [0] 2 3" xfId="56" xr:uid="{00000000-0005-0000-0000-000022000000}"/>
    <cellStyle name="Millares 10" xfId="63" xr:uid="{00000000-0005-0000-0000-000023000000}"/>
    <cellStyle name="Millares 2" xfId="49" xr:uid="{00000000-0005-0000-0000-000024000000}"/>
    <cellStyle name="Millares 3" xfId="59" xr:uid="{00000000-0005-0000-0000-000025000000}"/>
    <cellStyle name="Millares 4" xfId="65" xr:uid="{00000000-0005-0000-0000-000026000000}"/>
    <cellStyle name="Moneda 2" xfId="50" xr:uid="{00000000-0005-0000-0000-000027000000}"/>
    <cellStyle name="Neutral" xfId="32" builtinId="28" customBuiltin="1"/>
    <cellStyle name="Normal" xfId="0" builtinId="0"/>
    <cellStyle name="Normal 2" xfId="42" xr:uid="{00000000-0005-0000-0000-00002A000000}"/>
    <cellStyle name="Normal 2 2" xfId="52" xr:uid="{00000000-0005-0000-0000-00002B000000}"/>
    <cellStyle name="Normal 3" xfId="43" xr:uid="{00000000-0005-0000-0000-00002C000000}"/>
    <cellStyle name="Normal 4" xfId="44" xr:uid="{00000000-0005-0000-0000-00002D000000}"/>
    <cellStyle name="Normal 4 2" xfId="53" xr:uid="{00000000-0005-0000-0000-00002E000000}"/>
    <cellStyle name="Normal 4 2 2" xfId="60" xr:uid="{00000000-0005-0000-0000-00002F000000}"/>
    <cellStyle name="Normal 5" xfId="45" xr:uid="{00000000-0005-0000-0000-000030000000}"/>
    <cellStyle name="Normal 6" xfId="47" xr:uid="{00000000-0005-0000-0000-000031000000}"/>
    <cellStyle name="Normal 6 2" xfId="57" xr:uid="{00000000-0005-0000-0000-000032000000}"/>
    <cellStyle name="Normal 6 3" xfId="58" xr:uid="{00000000-0005-0000-0000-000033000000}"/>
    <cellStyle name="Normal 7" xfId="51" xr:uid="{00000000-0005-0000-0000-000034000000}"/>
    <cellStyle name="Normal 8" xfId="64" xr:uid="{00000000-0005-0000-0000-000035000000}"/>
    <cellStyle name="Notas" xfId="33" builtinId="10" customBuiltin="1"/>
    <cellStyle name="Porcentaje" xfId="62" builtinId="5"/>
    <cellStyle name="Porcentaje 2" xfId="48" xr:uid="{00000000-0005-0000-0000-000038000000}"/>
    <cellStyle name="Porcentaje 3" xfId="61" xr:uid="{00000000-0005-0000-0000-000039000000}"/>
    <cellStyle name="Porcentual 2" xfId="55" xr:uid="{00000000-0005-0000-0000-00003A000000}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977901</xdr:colOff>
      <xdr:row>1</xdr:row>
      <xdr:rowOff>50800</xdr:rowOff>
    </xdr:from>
    <xdr:to>
      <xdr:col>2</xdr:col>
      <xdr:colOff>584804</xdr:colOff>
      <xdr:row>1</xdr:row>
      <xdr:rowOff>698500</xdr:rowOff>
    </xdr:to>
    <xdr:pic>
      <xdr:nvPicPr>
        <xdr:cNvPr id="4" name="2 Imagen">
          <a:extLst>
            <a:ext uri="{FF2B5EF4-FFF2-40B4-BE49-F238E27FC236}">
              <a16:creationId xmlns:a16="http://schemas.microsoft.com/office/drawing/2014/main" id="{A1D4E264-90AA-4162-8847-1AE8B62B3D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6201" y="254000"/>
          <a:ext cx="851503" cy="6477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423334</xdr:colOff>
      <xdr:row>3</xdr:row>
      <xdr:rowOff>29480</xdr:rowOff>
    </xdr:from>
    <xdr:to>
      <xdr:col>2</xdr:col>
      <xdr:colOff>1106129</xdr:colOff>
      <xdr:row>3</xdr:row>
      <xdr:rowOff>548852</xdr:rowOff>
    </xdr:to>
    <xdr:pic>
      <xdr:nvPicPr>
        <xdr:cNvPr id="4" name="2 Imagen">
          <a:extLst>
            <a:ext uri="{FF2B5EF4-FFF2-40B4-BE49-F238E27FC236}">
              <a16:creationId xmlns:a16="http://schemas.microsoft.com/office/drawing/2014/main" id="{C7BEE836-98E3-438C-BED0-C4450850A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528" y="527921"/>
          <a:ext cx="682795" cy="51937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143631</xdr:colOff>
      <xdr:row>3</xdr:row>
      <xdr:rowOff>6395</xdr:rowOff>
    </xdr:from>
    <xdr:to>
      <xdr:col>2</xdr:col>
      <xdr:colOff>876904</xdr:colOff>
      <xdr:row>3</xdr:row>
      <xdr:rowOff>564162</xdr:rowOff>
    </xdr:to>
    <xdr:pic>
      <xdr:nvPicPr>
        <xdr:cNvPr id="4" name="2 Imagen">
          <a:extLst>
            <a:ext uri="{FF2B5EF4-FFF2-40B4-BE49-F238E27FC236}">
              <a16:creationId xmlns:a16="http://schemas.microsoft.com/office/drawing/2014/main" id="{B409BC5D-CA47-4813-A815-6731BE827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0" y="512883"/>
          <a:ext cx="733273" cy="55776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46303</xdr:colOff>
      <xdr:row>3</xdr:row>
      <xdr:rowOff>13229</xdr:rowOff>
    </xdr:from>
    <xdr:to>
      <xdr:col>2</xdr:col>
      <xdr:colOff>456406</xdr:colOff>
      <xdr:row>3</xdr:row>
      <xdr:rowOff>325176</xdr:rowOff>
    </xdr:to>
    <xdr:pic>
      <xdr:nvPicPr>
        <xdr:cNvPr id="4" name="2 Imagen">
          <a:extLst>
            <a:ext uri="{FF2B5EF4-FFF2-40B4-BE49-F238E27FC236}">
              <a16:creationId xmlns:a16="http://schemas.microsoft.com/office/drawing/2014/main" id="{4E8E8C48-875A-4C90-B4EE-60CA87DE7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1095" y="575469"/>
          <a:ext cx="410103" cy="3119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99888</xdr:colOff>
      <xdr:row>1</xdr:row>
      <xdr:rowOff>49944</xdr:rowOff>
    </xdr:from>
    <xdr:to>
      <xdr:col>1</xdr:col>
      <xdr:colOff>1397087</xdr:colOff>
      <xdr:row>1</xdr:row>
      <xdr:rowOff>1036665</xdr:rowOff>
    </xdr:to>
    <xdr:pic>
      <xdr:nvPicPr>
        <xdr:cNvPr id="4" name="2 Imagen">
          <a:extLst>
            <a:ext uri="{FF2B5EF4-FFF2-40B4-BE49-F238E27FC236}">
              <a16:creationId xmlns:a16="http://schemas.microsoft.com/office/drawing/2014/main" id="{94F8CB48-1E8A-4DDC-A3D8-4B71B42DE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292" y="242584"/>
          <a:ext cx="1297199" cy="98672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1096819</xdr:colOff>
      <xdr:row>3</xdr:row>
      <xdr:rowOff>23092</xdr:rowOff>
    </xdr:from>
    <xdr:to>
      <xdr:col>1</xdr:col>
      <xdr:colOff>2043547</xdr:colOff>
      <xdr:row>3</xdr:row>
      <xdr:rowOff>743226</xdr:rowOff>
    </xdr:to>
    <xdr:pic>
      <xdr:nvPicPr>
        <xdr:cNvPr id="4" name="2 Imagen">
          <a:extLst>
            <a:ext uri="{FF2B5EF4-FFF2-40B4-BE49-F238E27FC236}">
              <a16:creationId xmlns:a16="http://schemas.microsoft.com/office/drawing/2014/main" id="{25B5B7D9-3A75-4CA9-9301-F5C6D9E47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5455" y="623456"/>
          <a:ext cx="946728" cy="7201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1327727</xdr:colOff>
      <xdr:row>3</xdr:row>
      <xdr:rowOff>8026</xdr:rowOff>
    </xdr:from>
    <xdr:to>
      <xdr:col>1</xdr:col>
      <xdr:colOff>2470728</xdr:colOff>
      <xdr:row>3</xdr:row>
      <xdr:rowOff>877456</xdr:rowOff>
    </xdr:to>
    <xdr:pic>
      <xdr:nvPicPr>
        <xdr:cNvPr id="4" name="2 Imagen">
          <a:extLst>
            <a:ext uri="{FF2B5EF4-FFF2-40B4-BE49-F238E27FC236}">
              <a16:creationId xmlns:a16="http://schemas.microsoft.com/office/drawing/2014/main" id="{33EC108A-834F-4BA0-9343-B13931904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6363" y="608390"/>
          <a:ext cx="1143001" cy="86943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1251028</xdr:colOff>
      <xdr:row>3</xdr:row>
      <xdr:rowOff>37278</xdr:rowOff>
    </xdr:from>
    <xdr:to>
      <xdr:col>1</xdr:col>
      <xdr:colOff>2297546</xdr:colOff>
      <xdr:row>3</xdr:row>
      <xdr:rowOff>833317</xdr:rowOff>
    </xdr:to>
    <xdr:pic>
      <xdr:nvPicPr>
        <xdr:cNvPr id="4" name="2 Imagen">
          <a:extLst>
            <a:ext uri="{FF2B5EF4-FFF2-40B4-BE49-F238E27FC236}">
              <a16:creationId xmlns:a16="http://schemas.microsoft.com/office/drawing/2014/main" id="{70458B72-5E65-483B-B2C4-956FFCAFD8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9664" y="637642"/>
          <a:ext cx="1046518" cy="79603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1166091</xdr:colOff>
      <xdr:row>3</xdr:row>
      <xdr:rowOff>34636</xdr:rowOff>
    </xdr:from>
    <xdr:to>
      <xdr:col>1</xdr:col>
      <xdr:colOff>2170546</xdr:colOff>
      <xdr:row>3</xdr:row>
      <xdr:rowOff>798680</xdr:rowOff>
    </xdr:to>
    <xdr:pic>
      <xdr:nvPicPr>
        <xdr:cNvPr id="4" name="2 Imagen">
          <a:extLst>
            <a:ext uri="{FF2B5EF4-FFF2-40B4-BE49-F238E27FC236}">
              <a16:creationId xmlns:a16="http://schemas.microsoft.com/office/drawing/2014/main" id="{F8A029E1-7F76-4B34-902A-F89A273AC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4727" y="635000"/>
          <a:ext cx="1004455" cy="7640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1524000</xdr:colOff>
      <xdr:row>3</xdr:row>
      <xdr:rowOff>30398</xdr:rowOff>
    </xdr:from>
    <xdr:to>
      <xdr:col>1</xdr:col>
      <xdr:colOff>2574637</xdr:colOff>
      <xdr:row>3</xdr:row>
      <xdr:rowOff>829571</xdr:rowOff>
    </xdr:to>
    <xdr:pic>
      <xdr:nvPicPr>
        <xdr:cNvPr id="4" name="2 Imagen">
          <a:extLst>
            <a:ext uri="{FF2B5EF4-FFF2-40B4-BE49-F238E27FC236}">
              <a16:creationId xmlns:a16="http://schemas.microsoft.com/office/drawing/2014/main" id="{B0399D5D-B8FA-4108-B37B-D625A9EED8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2636" y="630762"/>
          <a:ext cx="1050637" cy="7991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1420091</xdr:colOff>
      <xdr:row>3</xdr:row>
      <xdr:rowOff>10932</xdr:rowOff>
    </xdr:from>
    <xdr:to>
      <xdr:col>1</xdr:col>
      <xdr:colOff>2643910</xdr:colOff>
      <xdr:row>3</xdr:row>
      <xdr:rowOff>941837</xdr:rowOff>
    </xdr:to>
    <xdr:pic>
      <xdr:nvPicPr>
        <xdr:cNvPr id="4" name="2 Imagen">
          <a:extLst>
            <a:ext uri="{FF2B5EF4-FFF2-40B4-BE49-F238E27FC236}">
              <a16:creationId xmlns:a16="http://schemas.microsoft.com/office/drawing/2014/main" id="{B4D2246C-24AD-45FB-8BAB-0D0917F90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8727" y="611296"/>
          <a:ext cx="1223819" cy="93090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1570183</xdr:colOff>
      <xdr:row>3</xdr:row>
      <xdr:rowOff>18548</xdr:rowOff>
    </xdr:from>
    <xdr:to>
      <xdr:col>1</xdr:col>
      <xdr:colOff>2597728</xdr:colOff>
      <xdr:row>3</xdr:row>
      <xdr:rowOff>800156</xdr:rowOff>
    </xdr:to>
    <xdr:pic>
      <xdr:nvPicPr>
        <xdr:cNvPr id="4" name="2 Imagen">
          <a:extLst>
            <a:ext uri="{FF2B5EF4-FFF2-40B4-BE49-F238E27FC236}">
              <a16:creationId xmlns:a16="http://schemas.microsoft.com/office/drawing/2014/main" id="{F609F1CD-A31E-42AF-8E92-B7E49D15E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8819" y="618912"/>
          <a:ext cx="1027545" cy="7816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3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  <pageSetUpPr fitToPage="1"/>
  </sheetPr>
  <dimension ref="A1:K57"/>
  <sheetViews>
    <sheetView showGridLines="0" view="pageBreakPreview" zoomScale="50" zoomScaleNormal="46" zoomScaleSheetLayoutView="50" zoomScalePageLayoutView="55" workbookViewId="0">
      <selection activeCell="B2" sqref="B2:D2"/>
    </sheetView>
  </sheetViews>
  <sheetFormatPr baseColWidth="10" defaultColWidth="111.6640625" defaultRowHeight="15.5" x14ac:dyDescent="0.2"/>
  <cols>
    <col min="1" max="1" width="6.44140625" style="3" customWidth="1"/>
    <col min="2" max="5" width="21.77734375" style="3" customWidth="1"/>
    <col min="6" max="6" width="10.44140625" style="3" customWidth="1"/>
    <col min="7" max="7" width="64.109375" style="3" customWidth="1"/>
    <col min="8" max="11" width="50.77734375" style="3" customWidth="1"/>
    <col min="12" max="12" width="13.33203125" style="3" customWidth="1"/>
    <col min="13" max="16384" width="111.6640625" style="3"/>
  </cols>
  <sheetData>
    <row r="1" spans="1:11" ht="16" thickBo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58.15" customHeight="1" thickBot="1" x14ac:dyDescent="0.25">
      <c r="A2" s="4"/>
      <c r="B2" s="294"/>
      <c r="C2" s="292"/>
      <c r="D2" s="295"/>
      <c r="E2" s="291" t="s">
        <v>0</v>
      </c>
      <c r="F2" s="292"/>
      <c r="G2" s="292"/>
      <c r="H2" s="292"/>
      <c r="I2" s="292"/>
      <c r="J2" s="292"/>
      <c r="K2" s="293"/>
    </row>
    <row r="3" spans="1:11" ht="16" thickBot="1" x14ac:dyDescent="0.25">
      <c r="A3" s="5"/>
      <c r="B3" s="308"/>
      <c r="C3" s="308"/>
      <c r="D3" s="308"/>
      <c r="E3" s="308"/>
      <c r="F3" s="308"/>
      <c r="G3" s="308"/>
      <c r="H3" s="308"/>
      <c r="I3" s="308"/>
      <c r="J3" s="308"/>
      <c r="K3" s="308"/>
    </row>
    <row r="4" spans="1:11" ht="25.5" customHeight="1" thickBot="1" x14ac:dyDescent="0.25">
      <c r="A4" s="6"/>
      <c r="B4" s="296" t="s">
        <v>1</v>
      </c>
      <c r="C4" s="297"/>
      <c r="D4" s="297"/>
      <c r="E4" s="297"/>
      <c r="F4" s="297"/>
      <c r="G4" s="297"/>
      <c r="H4" s="297"/>
      <c r="I4" s="297"/>
      <c r="J4" s="297"/>
      <c r="K4" s="298"/>
    </row>
    <row r="5" spans="1:11" ht="16" thickBot="1" x14ac:dyDescent="0.25">
      <c r="A5" s="5"/>
      <c r="B5" s="308"/>
      <c r="C5" s="308"/>
      <c r="D5" s="308"/>
      <c r="E5" s="308"/>
      <c r="F5" s="308"/>
      <c r="G5" s="308"/>
      <c r="H5" s="308"/>
      <c r="I5" s="308"/>
      <c r="J5" s="308"/>
      <c r="K5" s="308"/>
    </row>
    <row r="6" spans="1:11" s="8" customFormat="1" ht="51.75" customHeight="1" thickBot="1" x14ac:dyDescent="0.25">
      <c r="A6" s="7"/>
      <c r="B6" s="31" t="s">
        <v>2</v>
      </c>
      <c r="C6" s="32" t="s">
        <v>3</v>
      </c>
      <c r="D6" s="32" t="s">
        <v>4</v>
      </c>
      <c r="E6" s="32" t="s">
        <v>5</v>
      </c>
      <c r="F6" s="32" t="s">
        <v>6</v>
      </c>
      <c r="G6" s="32" t="s">
        <v>7</v>
      </c>
      <c r="H6" s="32" t="s">
        <v>8</v>
      </c>
      <c r="I6" s="32" t="s">
        <v>9</v>
      </c>
      <c r="J6" s="32" t="s">
        <v>10</v>
      </c>
      <c r="K6" s="33" t="s">
        <v>11</v>
      </c>
    </row>
    <row r="7" spans="1:11" s="11" customFormat="1" ht="30" customHeight="1" x14ac:dyDescent="0.2">
      <c r="A7" s="9"/>
      <c r="B7" s="305" t="s">
        <v>12</v>
      </c>
      <c r="C7" s="302" t="s">
        <v>13</v>
      </c>
      <c r="D7" s="302" t="s">
        <v>14</v>
      </c>
      <c r="E7" s="318" t="s">
        <v>15</v>
      </c>
      <c r="F7" s="331" t="s">
        <v>16</v>
      </c>
      <c r="G7" s="332" t="s">
        <v>17</v>
      </c>
      <c r="H7" s="326" t="e">
        <f>+'A1'!H50</f>
        <v>#REF!</v>
      </c>
      <c r="I7" s="330" t="e">
        <f>+H7*19/100</f>
        <v>#REF!</v>
      </c>
      <c r="J7" s="10"/>
      <c r="K7" s="311" t="e">
        <f>+I7+H7</f>
        <v>#REF!</v>
      </c>
    </row>
    <row r="8" spans="1:11" s="11" customFormat="1" ht="30" customHeight="1" x14ac:dyDescent="0.2">
      <c r="A8" s="9"/>
      <c r="B8" s="306"/>
      <c r="C8" s="303"/>
      <c r="D8" s="303"/>
      <c r="E8" s="319"/>
      <c r="F8" s="315"/>
      <c r="G8" s="328"/>
      <c r="H8" s="322"/>
      <c r="I8" s="322"/>
      <c r="J8" s="12"/>
      <c r="K8" s="310"/>
    </row>
    <row r="9" spans="1:11" s="11" customFormat="1" ht="30" customHeight="1" x14ac:dyDescent="0.2">
      <c r="A9" s="9"/>
      <c r="B9" s="306"/>
      <c r="C9" s="303"/>
      <c r="D9" s="303"/>
      <c r="E9" s="319"/>
      <c r="F9" s="315"/>
      <c r="G9" s="328"/>
      <c r="H9" s="322"/>
      <c r="I9" s="322"/>
      <c r="J9" s="12"/>
      <c r="K9" s="310"/>
    </row>
    <row r="10" spans="1:11" s="14" customFormat="1" ht="30" customHeight="1" x14ac:dyDescent="0.2">
      <c r="A10" s="13"/>
      <c r="B10" s="306"/>
      <c r="C10" s="303"/>
      <c r="D10" s="303"/>
      <c r="E10" s="319"/>
      <c r="F10" s="315"/>
      <c r="G10" s="328"/>
      <c r="H10" s="322"/>
      <c r="I10" s="322"/>
      <c r="J10" s="12"/>
      <c r="K10" s="310"/>
    </row>
    <row r="11" spans="1:11" s="14" customFormat="1" ht="30" customHeight="1" x14ac:dyDescent="0.2">
      <c r="A11" s="13"/>
      <c r="B11" s="306"/>
      <c r="C11" s="303"/>
      <c r="D11" s="303"/>
      <c r="E11" s="319"/>
      <c r="F11" s="315"/>
      <c r="G11" s="328"/>
      <c r="H11" s="322"/>
      <c r="I11" s="322"/>
      <c r="J11" s="12"/>
      <c r="K11" s="310"/>
    </row>
    <row r="12" spans="1:11" s="14" customFormat="1" ht="30" customHeight="1" x14ac:dyDescent="0.2">
      <c r="A12" s="13"/>
      <c r="B12" s="306"/>
      <c r="C12" s="303"/>
      <c r="D12" s="303"/>
      <c r="E12" s="319"/>
      <c r="F12" s="315"/>
      <c r="G12" s="329"/>
      <c r="H12" s="313"/>
      <c r="I12" s="313"/>
      <c r="J12" s="15"/>
      <c r="K12" s="310"/>
    </row>
    <row r="13" spans="1:11" s="17" customFormat="1" ht="30" customHeight="1" x14ac:dyDescent="0.2">
      <c r="A13" s="16"/>
      <c r="B13" s="306"/>
      <c r="C13" s="303"/>
      <c r="D13" s="303"/>
      <c r="E13" s="319"/>
      <c r="F13" s="315" t="s">
        <v>18</v>
      </c>
      <c r="G13" s="323" t="s">
        <v>19</v>
      </c>
      <c r="H13" s="321" t="e">
        <f>+'A2'!H50</f>
        <v>#REF!</v>
      </c>
      <c r="I13" s="316" t="e">
        <f>+H13*19/100</f>
        <v>#REF!</v>
      </c>
      <c r="J13" s="2"/>
      <c r="K13" s="309" t="e">
        <f>+I13+H13</f>
        <v>#REF!</v>
      </c>
    </row>
    <row r="14" spans="1:11" s="17" customFormat="1" ht="30" customHeight="1" x14ac:dyDescent="0.2">
      <c r="A14" s="16"/>
      <c r="B14" s="306"/>
      <c r="C14" s="303"/>
      <c r="D14" s="303"/>
      <c r="E14" s="319"/>
      <c r="F14" s="315"/>
      <c r="G14" s="324"/>
      <c r="H14" s="308"/>
      <c r="I14" s="308"/>
      <c r="J14" s="18"/>
      <c r="K14" s="309"/>
    </row>
    <row r="15" spans="1:11" s="17" customFormat="1" ht="30" customHeight="1" x14ac:dyDescent="0.2">
      <c r="A15" s="16"/>
      <c r="B15" s="306"/>
      <c r="C15" s="303"/>
      <c r="D15" s="303"/>
      <c r="E15" s="319"/>
      <c r="F15" s="315"/>
      <c r="G15" s="324"/>
      <c r="H15" s="308"/>
      <c r="I15" s="308"/>
      <c r="J15" s="18"/>
      <c r="K15" s="309"/>
    </row>
    <row r="16" spans="1:11" s="17" customFormat="1" ht="30" customHeight="1" x14ac:dyDescent="0.2">
      <c r="A16" s="16"/>
      <c r="B16" s="306"/>
      <c r="C16" s="303"/>
      <c r="D16" s="303"/>
      <c r="E16" s="319"/>
      <c r="F16" s="315"/>
      <c r="G16" s="325"/>
      <c r="H16" s="317"/>
      <c r="I16" s="317"/>
      <c r="J16" s="19"/>
      <c r="K16" s="309"/>
    </row>
    <row r="17" spans="1:11" s="14" customFormat="1" ht="30" customHeight="1" x14ac:dyDescent="0.2">
      <c r="A17" s="13"/>
      <c r="B17" s="306"/>
      <c r="C17" s="303"/>
      <c r="D17" s="303"/>
      <c r="E17" s="319"/>
      <c r="F17" s="315" t="s">
        <v>20</v>
      </c>
      <c r="G17" s="327" t="s">
        <v>21</v>
      </c>
      <c r="H17" s="312" t="e">
        <f>+'A3'!H54</f>
        <v>#REF!</v>
      </c>
      <c r="I17" s="314" t="e">
        <f>+H17*19/100</f>
        <v>#REF!</v>
      </c>
      <c r="J17" s="20"/>
      <c r="K17" s="310" t="e">
        <f>+I17+H17</f>
        <v>#REF!</v>
      </c>
    </row>
    <row r="18" spans="1:11" s="14" customFormat="1" ht="30" customHeight="1" x14ac:dyDescent="0.2">
      <c r="A18" s="13"/>
      <c r="B18" s="306"/>
      <c r="C18" s="303"/>
      <c r="D18" s="303"/>
      <c r="E18" s="319"/>
      <c r="F18" s="315"/>
      <c r="G18" s="328"/>
      <c r="H18" s="322"/>
      <c r="I18" s="322"/>
      <c r="J18" s="12"/>
      <c r="K18" s="310"/>
    </row>
    <row r="19" spans="1:11" s="14" customFormat="1" ht="30" customHeight="1" x14ac:dyDescent="0.2">
      <c r="A19" s="13"/>
      <c r="B19" s="306"/>
      <c r="C19" s="303"/>
      <c r="D19" s="303"/>
      <c r="E19" s="319"/>
      <c r="F19" s="315"/>
      <c r="G19" s="328"/>
      <c r="H19" s="322"/>
      <c r="I19" s="322"/>
      <c r="J19" s="12"/>
      <c r="K19" s="310"/>
    </row>
    <row r="20" spans="1:11" s="14" customFormat="1" ht="30" customHeight="1" x14ac:dyDescent="0.2">
      <c r="A20" s="13"/>
      <c r="B20" s="306"/>
      <c r="C20" s="303"/>
      <c r="D20" s="303"/>
      <c r="E20" s="319"/>
      <c r="F20" s="315"/>
      <c r="G20" s="329"/>
      <c r="H20" s="313"/>
      <c r="I20" s="313"/>
      <c r="J20" s="15"/>
      <c r="K20" s="310"/>
    </row>
    <row r="21" spans="1:11" s="17" customFormat="1" ht="30" customHeight="1" x14ac:dyDescent="0.2">
      <c r="A21" s="16"/>
      <c r="B21" s="306"/>
      <c r="C21" s="303"/>
      <c r="D21" s="303"/>
      <c r="E21" s="319"/>
      <c r="F21" s="315" t="s">
        <v>22</v>
      </c>
      <c r="G21" s="323" t="s">
        <v>23</v>
      </c>
      <c r="H21" s="321" t="e">
        <f>+'A4'!H52</f>
        <v>#REF!</v>
      </c>
      <c r="I21" s="316" t="e">
        <f>+H21*19/100</f>
        <v>#REF!</v>
      </c>
      <c r="J21" s="2"/>
      <c r="K21" s="309" t="e">
        <f>+I21+H21</f>
        <v>#REF!</v>
      </c>
    </row>
    <row r="22" spans="1:11" s="17" customFormat="1" ht="30" customHeight="1" x14ac:dyDescent="0.2">
      <c r="A22" s="16"/>
      <c r="B22" s="306"/>
      <c r="C22" s="303"/>
      <c r="D22" s="303"/>
      <c r="E22" s="319"/>
      <c r="F22" s="315"/>
      <c r="G22" s="324"/>
      <c r="H22" s="308"/>
      <c r="I22" s="308"/>
      <c r="J22" s="18"/>
      <c r="K22" s="309"/>
    </row>
    <row r="23" spans="1:11" s="17" customFormat="1" ht="30" customHeight="1" x14ac:dyDescent="0.2">
      <c r="A23" s="16"/>
      <c r="B23" s="306"/>
      <c r="C23" s="303"/>
      <c r="D23" s="303"/>
      <c r="E23" s="319"/>
      <c r="F23" s="315"/>
      <c r="G23" s="325"/>
      <c r="H23" s="317"/>
      <c r="I23" s="317"/>
      <c r="J23" s="19"/>
      <c r="K23" s="309"/>
    </row>
    <row r="24" spans="1:11" s="14" customFormat="1" ht="30" customHeight="1" x14ac:dyDescent="0.2">
      <c r="A24" s="13"/>
      <c r="B24" s="306"/>
      <c r="C24" s="303"/>
      <c r="D24" s="303"/>
      <c r="E24" s="319"/>
      <c r="F24" s="315" t="s">
        <v>24</v>
      </c>
      <c r="G24" s="327" t="s">
        <v>25</v>
      </c>
      <c r="H24" s="312" t="e">
        <f>+'A5'!H51</f>
        <v>#REF!</v>
      </c>
      <c r="I24" s="314" t="e">
        <f>+H24*19/100</f>
        <v>#REF!</v>
      </c>
      <c r="J24" s="20"/>
      <c r="K24" s="310" t="e">
        <f>+I24+H24</f>
        <v>#REF!</v>
      </c>
    </row>
    <row r="25" spans="1:11" s="14" customFormat="1" ht="30" customHeight="1" x14ac:dyDescent="0.2">
      <c r="A25" s="13"/>
      <c r="B25" s="306"/>
      <c r="C25" s="303"/>
      <c r="D25" s="303"/>
      <c r="E25" s="319"/>
      <c r="F25" s="315"/>
      <c r="G25" s="328"/>
      <c r="H25" s="322"/>
      <c r="I25" s="322"/>
      <c r="J25" s="12"/>
      <c r="K25" s="310"/>
    </row>
    <row r="26" spans="1:11" s="14" customFormat="1" ht="30" customHeight="1" x14ac:dyDescent="0.2">
      <c r="A26" s="13"/>
      <c r="B26" s="306"/>
      <c r="C26" s="303"/>
      <c r="D26" s="303"/>
      <c r="E26" s="319"/>
      <c r="F26" s="315"/>
      <c r="G26" s="329"/>
      <c r="H26" s="313"/>
      <c r="I26" s="313"/>
      <c r="J26" s="15"/>
      <c r="K26" s="310"/>
    </row>
    <row r="27" spans="1:11" ht="30" customHeight="1" x14ac:dyDescent="0.2">
      <c r="A27" s="21"/>
      <c r="B27" s="306"/>
      <c r="C27" s="303"/>
      <c r="D27" s="303"/>
      <c r="E27" s="319"/>
      <c r="F27" s="315" t="s">
        <v>26</v>
      </c>
      <c r="G27" s="323" t="s">
        <v>27</v>
      </c>
      <c r="H27" s="321" t="e">
        <f>+'A6'!H50</f>
        <v>#REF!</v>
      </c>
      <c r="I27" s="316" t="e">
        <f>+H27*19/100</f>
        <v>#REF!</v>
      </c>
      <c r="J27" s="2"/>
      <c r="K27" s="309" t="e">
        <f>+I27+H27</f>
        <v>#REF!</v>
      </c>
    </row>
    <row r="28" spans="1:11" ht="30" customHeight="1" x14ac:dyDescent="0.2">
      <c r="A28" s="21"/>
      <c r="B28" s="306"/>
      <c r="C28" s="303"/>
      <c r="D28" s="303"/>
      <c r="E28" s="319"/>
      <c r="F28" s="315"/>
      <c r="G28" s="325"/>
      <c r="H28" s="317"/>
      <c r="I28" s="317"/>
      <c r="J28" s="19"/>
      <c r="K28" s="309"/>
    </row>
    <row r="29" spans="1:11" s="14" customFormat="1" ht="30" customHeight="1" x14ac:dyDescent="0.2">
      <c r="A29" s="13"/>
      <c r="B29" s="306"/>
      <c r="C29" s="303"/>
      <c r="D29" s="303"/>
      <c r="E29" s="319"/>
      <c r="F29" s="315" t="s">
        <v>28</v>
      </c>
      <c r="G29" s="327" t="s">
        <v>29</v>
      </c>
      <c r="H29" s="312" t="e">
        <f>+'A7'!H49</f>
        <v>#REF!</v>
      </c>
      <c r="I29" s="314" t="e">
        <f>+H29*19/100</f>
        <v>#REF!</v>
      </c>
      <c r="J29" s="20"/>
      <c r="K29" s="310" t="e">
        <f>+I29+H29</f>
        <v>#REF!</v>
      </c>
    </row>
    <row r="30" spans="1:11" s="14" customFormat="1" ht="30" customHeight="1" x14ac:dyDescent="0.2">
      <c r="A30" s="13"/>
      <c r="B30" s="306"/>
      <c r="C30" s="303"/>
      <c r="D30" s="303"/>
      <c r="E30" s="319"/>
      <c r="F30" s="315"/>
      <c r="G30" s="329"/>
      <c r="H30" s="313"/>
      <c r="I30" s="313"/>
      <c r="J30" s="15"/>
      <c r="K30" s="310"/>
    </row>
    <row r="31" spans="1:11" s="14" customFormat="1" ht="33" customHeight="1" x14ac:dyDescent="0.2">
      <c r="A31" s="13"/>
      <c r="B31" s="307"/>
      <c r="C31" s="304"/>
      <c r="D31" s="304"/>
      <c r="E31" s="320"/>
      <c r="F31" s="34" t="s">
        <v>30</v>
      </c>
      <c r="G31" s="35" t="s">
        <v>31</v>
      </c>
      <c r="H31" s="22">
        <f>+INTERVENTORÍA!I27</f>
        <v>0</v>
      </c>
      <c r="I31" s="23">
        <f>+H31*19/100</f>
        <v>0</v>
      </c>
      <c r="J31" s="23"/>
      <c r="K31" s="24">
        <f>+I31+H31</f>
        <v>0</v>
      </c>
    </row>
    <row r="32" spans="1:11" ht="45" customHeight="1" thickBot="1" x14ac:dyDescent="0.25">
      <c r="A32" s="21"/>
      <c r="B32" s="299"/>
      <c r="C32" s="300"/>
      <c r="D32" s="300"/>
      <c r="E32" s="300"/>
      <c r="F32" s="301"/>
      <c r="G32" s="36" t="s">
        <v>32</v>
      </c>
      <c r="H32" s="25" t="e">
        <f>SUM(H7:H31)</f>
        <v>#REF!</v>
      </c>
      <c r="I32" s="26" t="e">
        <f>SUM(I7:I31)</f>
        <v>#REF!</v>
      </c>
      <c r="J32" s="26"/>
      <c r="K32" s="27" t="e">
        <f>+I32+H32</f>
        <v>#REF!</v>
      </c>
    </row>
    <row r="33" spans="2:11" ht="13.5" customHeight="1" x14ac:dyDescent="0.2">
      <c r="B33" s="28"/>
      <c r="K33" s="29"/>
    </row>
    <row r="34" spans="2:11" ht="14.5" customHeight="1" x14ac:dyDescent="0.2">
      <c r="B34" s="28"/>
    </row>
    <row r="35" spans="2:11" ht="24.65" customHeight="1" x14ac:dyDescent="0.2">
      <c r="B35" s="28"/>
      <c r="K35" s="29"/>
    </row>
    <row r="36" spans="2:11" ht="18" customHeight="1" x14ac:dyDescent="0.2">
      <c r="B36" s="28"/>
    </row>
    <row r="37" spans="2:11" ht="14.5" customHeight="1" x14ac:dyDescent="0.2">
      <c r="B37" s="28"/>
    </row>
    <row r="38" spans="2:11" ht="14.5" customHeight="1" x14ac:dyDescent="0.2">
      <c r="B38" s="28"/>
    </row>
    <row r="39" spans="2:11" ht="14.5" customHeight="1" x14ac:dyDescent="0.2">
      <c r="B39" s="28"/>
    </row>
    <row r="40" spans="2:11" ht="14.5" customHeight="1" x14ac:dyDescent="0.2">
      <c r="B40" s="28"/>
    </row>
    <row r="41" spans="2:11" ht="14.5" customHeight="1" x14ac:dyDescent="0.2">
      <c r="B41" s="28"/>
    </row>
    <row r="42" spans="2:11" ht="14.5" customHeight="1" x14ac:dyDescent="0.2">
      <c r="B42" s="28"/>
    </row>
    <row r="43" spans="2:11" ht="31.4" customHeight="1" x14ac:dyDescent="0.2">
      <c r="B43" s="28"/>
    </row>
    <row r="44" spans="2:11" ht="35.15" customHeight="1" x14ac:dyDescent="0.2">
      <c r="B44" s="28"/>
    </row>
    <row r="45" spans="2:11" ht="29.15" customHeight="1" x14ac:dyDescent="0.2"/>
    <row r="46" spans="2:11" ht="25.5" customHeight="1" x14ac:dyDescent="0.2"/>
    <row r="47" spans="2:11" ht="26.25" customHeight="1" x14ac:dyDescent="0.2"/>
    <row r="48" spans="2:11" ht="22.5" customHeight="1" x14ac:dyDescent="0.2"/>
    <row r="55" spans="2:2" x14ac:dyDescent="0.2">
      <c r="B55" s="30"/>
    </row>
    <row r="56" spans="2:2" x14ac:dyDescent="0.2">
      <c r="B56" s="30"/>
    </row>
    <row r="57" spans="2:2" x14ac:dyDescent="0.2">
      <c r="B57" s="30"/>
    </row>
  </sheetData>
  <mergeCells count="45">
    <mergeCell ref="D7:D31"/>
    <mergeCell ref="B5:K5"/>
    <mergeCell ref="F7:F12"/>
    <mergeCell ref="F13:F16"/>
    <mergeCell ref="H27:H28"/>
    <mergeCell ref="H21:H23"/>
    <mergeCell ref="H24:H26"/>
    <mergeCell ref="I24:I26"/>
    <mergeCell ref="I21:I23"/>
    <mergeCell ref="I17:I20"/>
    <mergeCell ref="K17:K20"/>
    <mergeCell ref="G7:G12"/>
    <mergeCell ref="G13:G16"/>
    <mergeCell ref="G17:G20"/>
    <mergeCell ref="F24:F26"/>
    <mergeCell ref="F27:F28"/>
    <mergeCell ref="I27:I28"/>
    <mergeCell ref="E7:E31"/>
    <mergeCell ref="F17:F20"/>
    <mergeCell ref="H13:H16"/>
    <mergeCell ref="I13:I16"/>
    <mergeCell ref="H17:H20"/>
    <mergeCell ref="G21:G23"/>
    <mergeCell ref="H7:H12"/>
    <mergeCell ref="G24:G26"/>
    <mergeCell ref="G27:G28"/>
    <mergeCell ref="G29:G30"/>
    <mergeCell ref="F29:F30"/>
    <mergeCell ref="I7:I12"/>
    <mergeCell ref="E2:K2"/>
    <mergeCell ref="B2:D2"/>
    <mergeCell ref="B4:K4"/>
    <mergeCell ref="B32:F32"/>
    <mergeCell ref="C7:C31"/>
    <mergeCell ref="B7:B31"/>
    <mergeCell ref="B3:K3"/>
    <mergeCell ref="K13:K16"/>
    <mergeCell ref="K21:K23"/>
    <mergeCell ref="K24:K26"/>
    <mergeCell ref="K29:K30"/>
    <mergeCell ref="K7:K12"/>
    <mergeCell ref="K27:K28"/>
    <mergeCell ref="H29:H30"/>
    <mergeCell ref="I29:I30"/>
    <mergeCell ref="F21:F23"/>
  </mergeCells>
  <printOptions horizontalCentered="1"/>
  <pageMargins left="0.70866141732283472" right="0.70866141732283472" top="0.74803149606299213" bottom="0.74803149606299213" header="0.31496062992125984" footer="0.31496062992125984"/>
  <pageSetup scale="41" fitToHeight="0" orientation="landscape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AB46"/>
  <sheetViews>
    <sheetView showGridLines="0" view="pageBreakPreview" zoomScale="93" zoomScaleNormal="80" zoomScaleSheetLayoutView="93" workbookViewId="0">
      <selection activeCell="B4" sqref="B4:C4"/>
    </sheetView>
  </sheetViews>
  <sheetFormatPr baseColWidth="10" defaultColWidth="11.44140625" defaultRowHeight="13" x14ac:dyDescent="0.3"/>
  <cols>
    <col min="1" max="1" width="11.44140625" style="188"/>
    <col min="2" max="2" width="6.44140625" style="189" bestFit="1" customWidth="1"/>
    <col min="3" max="3" width="37.44140625" style="189" customWidth="1"/>
    <col min="4" max="4" width="10" style="213" customWidth="1"/>
    <col min="5" max="5" width="13.6640625" style="213" bestFit="1" customWidth="1"/>
    <col min="6" max="6" width="9.77734375" style="213" customWidth="1"/>
    <col min="7" max="7" width="5.77734375" style="213" bestFit="1" customWidth="1"/>
    <col min="8" max="8" width="11" style="213" bestFit="1" customWidth="1"/>
    <col min="9" max="9" width="19.6640625" style="189" bestFit="1" customWidth="1"/>
    <col min="10" max="10" width="11.44140625" style="190"/>
    <col min="11" max="11" width="15.77734375" style="190" customWidth="1"/>
    <col min="12" max="12" width="8.109375" style="190" customWidth="1"/>
    <col min="13" max="13" width="11.44140625" style="190"/>
    <col min="14" max="14" width="15.77734375" style="190" customWidth="1"/>
    <col min="15" max="15" width="7.77734375" style="190" customWidth="1"/>
    <col min="16" max="16" width="11.44140625" style="190"/>
    <col min="17" max="17" width="16.77734375" style="190" customWidth="1"/>
    <col min="18" max="18" width="6.44140625" style="190" customWidth="1"/>
    <col min="19" max="19" width="11.44140625" style="190"/>
    <col min="20" max="20" width="15.77734375" style="190" customWidth="1"/>
    <col min="21" max="21" width="6.77734375" style="190" customWidth="1"/>
    <col min="22" max="22" width="11.44140625" style="190"/>
    <col min="23" max="23" width="15.77734375" style="190" customWidth="1"/>
    <col min="24" max="24" width="6.77734375" style="190" customWidth="1"/>
    <col min="25" max="25" width="11.44140625" style="190"/>
    <col min="26" max="26" width="15.77734375" style="190" customWidth="1"/>
    <col min="27" max="27" width="18.77734375" style="188" customWidth="1"/>
    <col min="28" max="16384" width="11.44140625" style="188"/>
  </cols>
  <sheetData>
    <row r="1" spans="2:26" x14ac:dyDescent="0.3">
      <c r="B1" s="392"/>
      <c r="C1" s="392"/>
      <c r="D1" s="392"/>
      <c r="E1" s="392"/>
      <c r="F1" s="392"/>
      <c r="G1" s="392"/>
      <c r="H1" s="392"/>
    </row>
    <row r="2" spans="2:26" x14ac:dyDescent="0.3">
      <c r="B2" s="393">
        <f>'PRESUPUESTO GENERAL'!B2:E2</f>
        <v>0</v>
      </c>
      <c r="C2" s="394"/>
      <c r="D2" s="394"/>
      <c r="E2" s="394"/>
      <c r="F2" s="394"/>
      <c r="G2" s="394"/>
      <c r="H2" s="394"/>
      <c r="I2" s="395"/>
    </row>
    <row r="3" spans="2:26" ht="13.5" thickBot="1" x14ac:dyDescent="0.35">
      <c r="B3" s="191"/>
      <c r="C3" s="191"/>
      <c r="D3" s="191"/>
      <c r="E3" s="191"/>
      <c r="F3" s="191"/>
      <c r="G3" s="191"/>
      <c r="H3" s="191"/>
    </row>
    <row r="4" spans="2:26" ht="44.5" customHeight="1" thickBot="1" x14ac:dyDescent="0.35">
      <c r="B4" s="400"/>
      <c r="C4" s="401"/>
      <c r="D4" s="397" t="s">
        <v>136</v>
      </c>
      <c r="E4" s="398"/>
      <c r="F4" s="398"/>
      <c r="G4" s="398"/>
      <c r="H4" s="398"/>
      <c r="I4" s="399"/>
    </row>
    <row r="5" spans="2:26" ht="13.5" thickBot="1" x14ac:dyDescent="0.35">
      <c r="B5" s="188"/>
      <c r="C5" s="188"/>
      <c r="D5" s="226"/>
      <c r="E5" s="188"/>
      <c r="F5" s="188"/>
      <c r="G5" s="226"/>
      <c r="H5" s="188"/>
      <c r="I5" s="188"/>
    </row>
    <row r="6" spans="2:26" ht="26.5" thickBot="1" x14ac:dyDescent="0.35">
      <c r="B6" s="236" t="s">
        <v>34</v>
      </c>
      <c r="C6" s="237" t="s">
        <v>35</v>
      </c>
      <c r="D6" s="237" t="s">
        <v>137</v>
      </c>
      <c r="E6" s="238" t="s">
        <v>138</v>
      </c>
      <c r="F6" s="237" t="s">
        <v>56</v>
      </c>
      <c r="G6" s="237" t="s">
        <v>139</v>
      </c>
      <c r="H6" s="237" t="s">
        <v>140</v>
      </c>
      <c r="I6" s="239" t="s">
        <v>37</v>
      </c>
    </row>
    <row r="7" spans="2:26" ht="26" x14ac:dyDescent="0.3">
      <c r="B7" s="240" t="s">
        <v>141</v>
      </c>
      <c r="C7" s="251" t="s">
        <v>142</v>
      </c>
      <c r="D7" s="232"/>
      <c r="E7" s="233"/>
      <c r="F7" s="233"/>
      <c r="G7" s="232"/>
      <c r="H7" s="233"/>
      <c r="I7" s="233"/>
      <c r="J7" s="396"/>
      <c r="K7" s="396"/>
      <c r="M7" s="396"/>
      <c r="N7" s="396"/>
      <c r="P7" s="396"/>
      <c r="Q7" s="396"/>
      <c r="S7" s="396"/>
      <c r="T7" s="396"/>
      <c r="V7" s="396"/>
      <c r="W7" s="396"/>
      <c r="Y7" s="396"/>
      <c r="Z7" s="396"/>
    </row>
    <row r="8" spans="2:26" x14ac:dyDescent="0.3">
      <c r="B8" s="241" t="s">
        <v>143</v>
      </c>
      <c r="C8" s="242" t="s">
        <v>144</v>
      </c>
      <c r="D8" s="227">
        <v>0</v>
      </c>
      <c r="E8" s="195">
        <v>0</v>
      </c>
      <c r="F8" s="192" t="s">
        <v>80</v>
      </c>
      <c r="G8" s="227">
        <v>0</v>
      </c>
      <c r="H8" s="196">
        <v>0</v>
      </c>
      <c r="I8" s="197">
        <f>+D8*E8*G8*H8</f>
        <v>0</v>
      </c>
      <c r="J8" s="396"/>
      <c r="K8" s="396"/>
      <c r="M8" s="396"/>
      <c r="N8" s="396"/>
      <c r="P8" s="396"/>
      <c r="Q8" s="396"/>
      <c r="S8" s="396"/>
      <c r="T8" s="396"/>
      <c r="V8" s="396"/>
      <c r="W8" s="396"/>
      <c r="Y8" s="396"/>
      <c r="Z8" s="396"/>
    </row>
    <row r="9" spans="2:26" x14ac:dyDescent="0.3">
      <c r="B9" s="241" t="s">
        <v>145</v>
      </c>
      <c r="C9" s="242" t="s">
        <v>67</v>
      </c>
      <c r="D9" s="227">
        <v>0</v>
      </c>
      <c r="E9" s="195">
        <v>0</v>
      </c>
      <c r="F9" s="192" t="s">
        <v>80</v>
      </c>
      <c r="G9" s="227">
        <v>0</v>
      </c>
      <c r="H9" s="196">
        <v>0</v>
      </c>
      <c r="I9" s="197">
        <f t="shared" ref="I9:I15" si="0">+D9*E9*G9*H9</f>
        <v>0</v>
      </c>
      <c r="J9" s="396"/>
      <c r="K9" s="396"/>
      <c r="L9" s="198"/>
      <c r="M9" s="396"/>
      <c r="N9" s="396"/>
      <c r="O9" s="198"/>
      <c r="P9" s="396"/>
      <c r="Q9" s="396"/>
      <c r="R9" s="198"/>
      <c r="S9" s="396"/>
      <c r="T9" s="396"/>
      <c r="U9" s="198"/>
      <c r="V9" s="396"/>
      <c r="W9" s="396"/>
      <c r="Y9" s="396"/>
      <c r="Z9" s="396"/>
    </row>
    <row r="10" spans="2:26" ht="26" x14ac:dyDescent="0.3">
      <c r="B10" s="241" t="s">
        <v>146</v>
      </c>
      <c r="C10" s="242" t="s">
        <v>117</v>
      </c>
      <c r="D10" s="227">
        <v>0</v>
      </c>
      <c r="E10" s="195">
        <v>0</v>
      </c>
      <c r="F10" s="192" t="s">
        <v>80</v>
      </c>
      <c r="G10" s="227">
        <v>0</v>
      </c>
      <c r="H10" s="196">
        <v>0</v>
      </c>
      <c r="I10" s="197">
        <f t="shared" si="0"/>
        <v>0</v>
      </c>
      <c r="J10" s="199"/>
      <c r="K10" s="199"/>
      <c r="L10" s="198"/>
      <c r="M10" s="199"/>
      <c r="N10" s="199"/>
      <c r="O10" s="198"/>
      <c r="P10" s="199"/>
      <c r="Q10" s="199"/>
      <c r="R10" s="198"/>
      <c r="S10" s="199"/>
      <c r="T10" s="199"/>
      <c r="U10" s="198"/>
      <c r="V10" s="199"/>
      <c r="W10" s="199"/>
      <c r="Y10" s="199"/>
      <c r="Z10" s="199"/>
    </row>
    <row r="11" spans="2:26" ht="26" x14ac:dyDescent="0.3">
      <c r="B11" s="241" t="s">
        <v>147</v>
      </c>
      <c r="C11" s="242" t="s">
        <v>69</v>
      </c>
      <c r="D11" s="227">
        <v>0</v>
      </c>
      <c r="E11" s="195">
        <v>0</v>
      </c>
      <c r="F11" s="192" t="s">
        <v>80</v>
      </c>
      <c r="G11" s="227">
        <v>0</v>
      </c>
      <c r="H11" s="196">
        <v>0</v>
      </c>
      <c r="I11" s="197">
        <f t="shared" si="0"/>
        <v>0</v>
      </c>
      <c r="J11" s="199"/>
      <c r="K11" s="199"/>
      <c r="L11" s="198"/>
      <c r="M11" s="199"/>
      <c r="N11" s="199"/>
      <c r="O11" s="198"/>
      <c r="P11" s="199"/>
      <c r="Q11" s="199"/>
      <c r="R11" s="198"/>
      <c r="S11" s="199"/>
      <c r="T11" s="199"/>
      <c r="U11" s="198"/>
      <c r="V11" s="199"/>
      <c r="W11" s="199"/>
      <c r="Y11" s="199"/>
      <c r="Z11" s="199"/>
    </row>
    <row r="12" spans="2:26" x14ac:dyDescent="0.3">
      <c r="B12" s="241" t="s">
        <v>148</v>
      </c>
      <c r="C12" s="242" t="s">
        <v>149</v>
      </c>
      <c r="D12" s="227">
        <v>0</v>
      </c>
      <c r="E12" s="195">
        <v>0</v>
      </c>
      <c r="F12" s="192" t="s">
        <v>80</v>
      </c>
      <c r="G12" s="227">
        <v>0</v>
      </c>
      <c r="H12" s="196">
        <v>0</v>
      </c>
      <c r="I12" s="197">
        <f t="shared" si="0"/>
        <v>0</v>
      </c>
      <c r="J12" s="199"/>
      <c r="K12" s="199"/>
      <c r="L12" s="198"/>
      <c r="M12" s="199"/>
      <c r="N12" s="199"/>
      <c r="O12" s="198"/>
      <c r="P12" s="199"/>
      <c r="Q12" s="199"/>
      <c r="R12" s="198"/>
      <c r="S12" s="199"/>
      <c r="T12" s="199"/>
      <c r="U12" s="198"/>
      <c r="V12" s="199"/>
      <c r="W12" s="199"/>
      <c r="Y12" s="199"/>
      <c r="Z12" s="199"/>
    </row>
    <row r="13" spans="2:26" x14ac:dyDescent="0.3">
      <c r="B13" s="241" t="s">
        <v>150</v>
      </c>
      <c r="C13" s="242" t="s">
        <v>151</v>
      </c>
      <c r="D13" s="227">
        <v>0</v>
      </c>
      <c r="E13" s="195">
        <v>0</v>
      </c>
      <c r="F13" s="192" t="s">
        <v>80</v>
      </c>
      <c r="G13" s="227">
        <v>0</v>
      </c>
      <c r="H13" s="196">
        <v>0</v>
      </c>
      <c r="I13" s="197">
        <f t="shared" si="0"/>
        <v>0</v>
      </c>
      <c r="J13" s="199"/>
      <c r="K13" s="199"/>
      <c r="L13" s="198"/>
      <c r="M13" s="199"/>
      <c r="N13" s="199"/>
      <c r="O13" s="198"/>
      <c r="P13" s="199"/>
      <c r="Q13" s="199"/>
      <c r="R13" s="198"/>
      <c r="S13" s="199"/>
      <c r="T13" s="199"/>
      <c r="U13" s="198"/>
      <c r="V13" s="199"/>
      <c r="W13" s="199"/>
      <c r="Y13" s="199"/>
      <c r="Z13" s="199"/>
    </row>
    <row r="14" spans="2:26" x14ac:dyDescent="0.3">
      <c r="B14" s="241" t="s">
        <v>152</v>
      </c>
      <c r="C14" s="242" t="s">
        <v>153</v>
      </c>
      <c r="D14" s="227">
        <v>0</v>
      </c>
      <c r="E14" s="195">
        <v>0</v>
      </c>
      <c r="F14" s="192" t="s">
        <v>80</v>
      </c>
      <c r="G14" s="227">
        <v>0</v>
      </c>
      <c r="H14" s="196">
        <v>0</v>
      </c>
      <c r="I14" s="197">
        <f t="shared" si="0"/>
        <v>0</v>
      </c>
      <c r="J14" s="199"/>
      <c r="K14" s="199"/>
      <c r="L14" s="198"/>
      <c r="M14" s="199"/>
      <c r="N14" s="199"/>
      <c r="O14" s="198"/>
      <c r="P14" s="199"/>
      <c r="Q14" s="199"/>
      <c r="R14" s="198"/>
      <c r="S14" s="199"/>
      <c r="T14" s="199"/>
      <c r="U14" s="198"/>
      <c r="V14" s="199"/>
      <c r="W14" s="199"/>
      <c r="Y14" s="199"/>
      <c r="Z14" s="199"/>
    </row>
    <row r="15" spans="2:26" ht="12.65" customHeight="1" x14ac:dyDescent="0.3">
      <c r="B15" s="241" t="s">
        <v>154</v>
      </c>
      <c r="C15" s="242" t="s">
        <v>82</v>
      </c>
      <c r="D15" s="227">
        <v>0</v>
      </c>
      <c r="E15" s="195">
        <v>0</v>
      </c>
      <c r="F15" s="192" t="s">
        <v>80</v>
      </c>
      <c r="G15" s="227">
        <v>0</v>
      </c>
      <c r="H15" s="196">
        <v>0</v>
      </c>
      <c r="I15" s="197">
        <f t="shared" si="0"/>
        <v>0</v>
      </c>
    </row>
    <row r="16" spans="2:26" x14ac:dyDescent="0.3">
      <c r="B16" s="241"/>
      <c r="C16" s="243" t="s">
        <v>155</v>
      </c>
      <c r="D16" s="227"/>
      <c r="E16" s="192"/>
      <c r="F16" s="192"/>
      <c r="G16" s="227"/>
      <c r="H16" s="200"/>
      <c r="I16" s="201">
        <f>'FACTOR MULTIPLICADOR'!E32</f>
        <v>1.9199666666666668</v>
      </c>
    </row>
    <row r="17" spans="2:28" ht="26" x14ac:dyDescent="0.3">
      <c r="B17" s="228"/>
      <c r="C17" s="252" t="s">
        <v>156</v>
      </c>
      <c r="D17" s="228"/>
      <c r="E17" s="194"/>
      <c r="F17" s="194"/>
      <c r="G17" s="228"/>
      <c r="H17" s="194"/>
      <c r="I17" s="202">
        <f>SUM(I8:I15)*I16</f>
        <v>0</v>
      </c>
      <c r="AA17" s="203"/>
    </row>
    <row r="18" spans="2:28" x14ac:dyDescent="0.3">
      <c r="B18" s="245" t="s">
        <v>157</v>
      </c>
      <c r="C18" s="244" t="s">
        <v>158</v>
      </c>
      <c r="D18" s="228"/>
      <c r="E18" s="194"/>
      <c r="F18" s="194"/>
      <c r="G18" s="228"/>
      <c r="H18" s="194"/>
      <c r="I18" s="194"/>
      <c r="AA18" s="203"/>
    </row>
    <row r="19" spans="2:28" ht="15" customHeight="1" x14ac:dyDescent="0.3">
      <c r="B19" s="246" t="s">
        <v>159</v>
      </c>
      <c r="C19" s="248" t="s">
        <v>160</v>
      </c>
      <c r="D19" s="225"/>
      <c r="E19" s="193"/>
      <c r="F19" s="193"/>
      <c r="G19" s="225"/>
      <c r="H19" s="193"/>
      <c r="I19" s="193"/>
      <c r="AA19" s="203"/>
    </row>
    <row r="20" spans="2:28" x14ac:dyDescent="0.3">
      <c r="B20" s="241" t="s">
        <v>161</v>
      </c>
      <c r="C20" s="243" t="s">
        <v>79</v>
      </c>
      <c r="D20" s="227">
        <v>0</v>
      </c>
      <c r="E20" s="195">
        <v>0</v>
      </c>
      <c r="F20" s="192" t="s">
        <v>80</v>
      </c>
      <c r="G20" s="227">
        <v>0</v>
      </c>
      <c r="H20" s="196">
        <v>0</v>
      </c>
      <c r="I20" s="197">
        <f>+D20*E20*G20*H20</f>
        <v>0</v>
      </c>
      <c r="AA20" s="203"/>
    </row>
    <row r="21" spans="2:28" x14ac:dyDescent="0.3">
      <c r="B21" s="241" t="s">
        <v>162</v>
      </c>
      <c r="C21" s="243" t="s">
        <v>81</v>
      </c>
      <c r="D21" s="227">
        <v>0</v>
      </c>
      <c r="E21" s="195">
        <v>0</v>
      </c>
      <c r="F21" s="192" t="s">
        <v>80</v>
      </c>
      <c r="G21" s="227">
        <v>0</v>
      </c>
      <c r="H21" s="196">
        <v>0</v>
      </c>
      <c r="I21" s="197">
        <f>+D21*E21*G21*H21</f>
        <v>0</v>
      </c>
      <c r="AA21" s="203"/>
    </row>
    <row r="22" spans="2:28" ht="15" customHeight="1" x14ac:dyDescent="0.3">
      <c r="B22" s="246"/>
      <c r="C22" s="248" t="s">
        <v>43</v>
      </c>
      <c r="D22" s="225"/>
      <c r="E22" s="193"/>
      <c r="F22" s="193"/>
      <c r="G22" s="225"/>
      <c r="H22" s="193"/>
      <c r="I22" s="204">
        <f>SUM(I19:I21)</f>
        <v>0</v>
      </c>
      <c r="AA22" s="203"/>
    </row>
    <row r="23" spans="2:28" ht="26" x14ac:dyDescent="0.3">
      <c r="B23" s="246" t="s">
        <v>163</v>
      </c>
      <c r="C23" s="249" t="s">
        <v>164</v>
      </c>
      <c r="D23" s="229"/>
      <c r="E23" s="205"/>
      <c r="F23" s="205"/>
      <c r="G23" s="229"/>
      <c r="H23" s="205"/>
      <c r="I23" s="205"/>
      <c r="AA23" s="203"/>
    </row>
    <row r="24" spans="2:28" x14ac:dyDescent="0.3">
      <c r="B24" s="247" t="s">
        <v>165</v>
      </c>
      <c r="C24" s="250" t="s">
        <v>166</v>
      </c>
      <c r="D24" s="227">
        <v>0</v>
      </c>
      <c r="E24" s="195">
        <v>0</v>
      </c>
      <c r="F24" s="192"/>
      <c r="G24" s="227">
        <v>0</v>
      </c>
      <c r="H24" s="196">
        <v>0</v>
      </c>
      <c r="I24" s="197">
        <f>+E24*G24</f>
        <v>0</v>
      </c>
      <c r="AA24" s="203"/>
    </row>
    <row r="25" spans="2:28" ht="15" customHeight="1" x14ac:dyDescent="0.3">
      <c r="B25" s="248"/>
      <c r="C25" s="248" t="s">
        <v>43</v>
      </c>
      <c r="D25" s="225"/>
      <c r="E25" s="193"/>
      <c r="F25" s="193"/>
      <c r="G25" s="225"/>
      <c r="H25" s="193"/>
      <c r="I25" s="204">
        <f>SUM(I24:I24)</f>
        <v>0</v>
      </c>
      <c r="AA25" s="203"/>
    </row>
    <row r="26" spans="2:28" x14ac:dyDescent="0.3">
      <c r="B26" s="405" t="s">
        <v>167</v>
      </c>
      <c r="C26" s="406"/>
      <c r="D26" s="406"/>
      <c r="E26" s="406"/>
      <c r="F26" s="406"/>
      <c r="G26" s="406"/>
      <c r="H26" s="407"/>
      <c r="I26" s="202">
        <f>+I25+I22</f>
        <v>0</v>
      </c>
      <c r="AA26" s="203"/>
    </row>
    <row r="27" spans="2:28" ht="15" customHeight="1" x14ac:dyDescent="0.3">
      <c r="B27" s="405" t="s">
        <v>168</v>
      </c>
      <c r="C27" s="406"/>
      <c r="D27" s="406"/>
      <c r="E27" s="406"/>
      <c r="F27" s="406"/>
      <c r="G27" s="406"/>
      <c r="H27" s="407"/>
      <c r="I27" s="202">
        <f>+I26+I17</f>
        <v>0</v>
      </c>
      <c r="AA27" s="203"/>
    </row>
    <row r="28" spans="2:28" ht="15" customHeight="1" x14ac:dyDescent="0.3">
      <c r="B28" s="405" t="s">
        <v>44</v>
      </c>
      <c r="C28" s="406"/>
      <c r="D28" s="406"/>
      <c r="E28" s="406"/>
      <c r="F28" s="406"/>
      <c r="G28" s="406"/>
      <c r="H28" s="407"/>
      <c r="I28" s="202">
        <f>I27*19/100</f>
        <v>0</v>
      </c>
      <c r="AA28" s="203"/>
    </row>
    <row r="29" spans="2:28" ht="15" customHeight="1" thickBot="1" x14ac:dyDescent="0.35">
      <c r="B29" s="408" t="s">
        <v>169</v>
      </c>
      <c r="C29" s="409"/>
      <c r="D29" s="409"/>
      <c r="E29" s="409"/>
      <c r="F29" s="409"/>
      <c r="G29" s="409"/>
      <c r="H29" s="410"/>
      <c r="I29" s="234"/>
      <c r="AA29" s="203"/>
    </row>
    <row r="30" spans="2:28" s="206" customFormat="1" ht="15" customHeight="1" thickBot="1" x14ac:dyDescent="0.35">
      <c r="B30" s="402" t="s">
        <v>170</v>
      </c>
      <c r="C30" s="403"/>
      <c r="D30" s="403"/>
      <c r="E30" s="403"/>
      <c r="F30" s="403"/>
      <c r="G30" s="403"/>
      <c r="H30" s="404"/>
      <c r="I30" s="235">
        <f>I27+I28+I29</f>
        <v>0</v>
      </c>
      <c r="J30" s="207"/>
      <c r="K30" s="207"/>
      <c r="L30" s="207"/>
      <c r="M30" s="207"/>
      <c r="N30" s="207"/>
      <c r="O30" s="207"/>
      <c r="P30" s="207"/>
      <c r="Q30" s="207"/>
      <c r="R30" s="207"/>
      <c r="S30" s="207"/>
      <c r="T30" s="207"/>
      <c r="U30" s="207"/>
      <c r="V30" s="207"/>
      <c r="W30" s="207"/>
      <c r="X30" s="207"/>
      <c r="Y30" s="207"/>
      <c r="Z30" s="207"/>
      <c r="AA30" s="208"/>
      <c r="AB30" s="209"/>
    </row>
    <row r="31" spans="2:28" ht="25" customHeight="1" x14ac:dyDescent="0.3">
      <c r="B31" s="210"/>
      <c r="C31" s="210"/>
      <c r="D31" s="230"/>
      <c r="E31" s="210"/>
      <c r="F31" s="210"/>
      <c r="G31" s="230"/>
      <c r="H31" s="210"/>
      <c r="I31" s="210"/>
      <c r="AA31" s="203"/>
    </row>
    <row r="32" spans="2:28" ht="49.75" customHeight="1" x14ac:dyDescent="0.3">
      <c r="B32" s="210"/>
      <c r="C32" s="210"/>
      <c r="D32" s="230"/>
      <c r="E32" s="210"/>
      <c r="F32" s="210"/>
      <c r="G32" s="230"/>
      <c r="H32" s="210"/>
      <c r="I32" s="210"/>
      <c r="AA32" s="203"/>
    </row>
    <row r="33" spans="2:27" ht="35.15" customHeight="1" x14ac:dyDescent="0.3">
      <c r="B33" s="211"/>
      <c r="C33" s="212"/>
      <c r="G33" s="214"/>
      <c r="H33" s="215"/>
      <c r="AA33" s="203"/>
    </row>
    <row r="34" spans="2:27" s="206" customFormat="1" ht="15" customHeight="1" x14ac:dyDescent="0.3">
      <c r="B34" s="216"/>
      <c r="C34" s="216"/>
      <c r="D34" s="217"/>
      <c r="E34" s="217"/>
      <c r="F34" s="217"/>
      <c r="G34" s="217"/>
      <c r="H34" s="218"/>
      <c r="I34" s="219"/>
      <c r="J34" s="207"/>
      <c r="K34" s="207"/>
      <c r="L34" s="207"/>
      <c r="M34" s="207"/>
      <c r="N34" s="207"/>
      <c r="O34" s="207"/>
      <c r="P34" s="207"/>
      <c r="Q34" s="207"/>
      <c r="R34" s="207"/>
      <c r="S34" s="207"/>
      <c r="T34" s="207"/>
      <c r="U34" s="207"/>
      <c r="V34" s="207"/>
      <c r="W34" s="207"/>
      <c r="X34" s="207"/>
      <c r="Y34" s="207"/>
      <c r="Z34" s="207"/>
      <c r="AA34" s="208"/>
    </row>
    <row r="35" spans="2:27" ht="15" customHeight="1" x14ac:dyDescent="0.3">
      <c r="B35" s="216"/>
      <c r="C35" s="216"/>
      <c r="D35" s="217"/>
      <c r="E35" s="217"/>
      <c r="F35" s="217"/>
      <c r="G35" s="217"/>
      <c r="H35" s="218"/>
      <c r="K35" s="207"/>
      <c r="N35" s="207"/>
      <c r="Q35" s="207"/>
      <c r="T35" s="207"/>
      <c r="W35" s="207"/>
      <c r="Z35" s="207"/>
      <c r="AA35" s="208"/>
    </row>
    <row r="36" spans="2:27" ht="15" customHeight="1" x14ac:dyDescent="0.3">
      <c r="B36" s="216"/>
      <c r="C36" s="219"/>
      <c r="D36" s="217"/>
      <c r="E36" s="217"/>
      <c r="F36" s="217"/>
      <c r="G36" s="220"/>
      <c r="H36" s="218"/>
    </row>
    <row r="37" spans="2:27" ht="15" customHeight="1" x14ac:dyDescent="0.3">
      <c r="B37" s="216"/>
      <c r="C37" s="219"/>
      <c r="D37" s="217"/>
      <c r="E37" s="217"/>
      <c r="F37" s="217"/>
      <c r="G37" s="217"/>
      <c r="H37" s="218"/>
    </row>
    <row r="42" spans="2:27" x14ac:dyDescent="0.3">
      <c r="H42" s="214"/>
    </row>
    <row r="43" spans="2:27" x14ac:dyDescent="0.3">
      <c r="H43" s="215"/>
    </row>
    <row r="44" spans="2:27" x14ac:dyDescent="0.3">
      <c r="B44" s="221"/>
      <c r="C44" s="221"/>
      <c r="D44" s="191"/>
      <c r="K44" s="222"/>
    </row>
    <row r="45" spans="2:27" x14ac:dyDescent="0.3">
      <c r="B45" s="223"/>
      <c r="C45" s="223"/>
      <c r="D45" s="231"/>
    </row>
    <row r="46" spans="2:27" x14ac:dyDescent="0.3">
      <c r="K46" s="224"/>
    </row>
  </sheetData>
  <mergeCells count="15">
    <mergeCell ref="S7:T9"/>
    <mergeCell ref="V7:W9"/>
    <mergeCell ref="Y7:Z9"/>
    <mergeCell ref="M7:N9"/>
    <mergeCell ref="P7:Q9"/>
    <mergeCell ref="B30:H30"/>
    <mergeCell ref="B26:H26"/>
    <mergeCell ref="B27:H27"/>
    <mergeCell ref="B28:H28"/>
    <mergeCell ref="B29:H29"/>
    <mergeCell ref="B1:H1"/>
    <mergeCell ref="B2:I2"/>
    <mergeCell ref="J7:K9"/>
    <mergeCell ref="D4:I4"/>
    <mergeCell ref="B4:C4"/>
  </mergeCells>
  <phoneticPr fontId="8" type="noConversion"/>
  <printOptions horizontalCentered="1"/>
  <pageMargins left="0.70866141732283472" right="0.70866141732283472" top="0.74803149606299213" bottom="0.74803149606299213" header="0.31496062992125984" footer="0.31496062992125984"/>
  <pageSetup fitToHeight="0" orientation="portrait" horizontalDpi="360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W47"/>
  <sheetViews>
    <sheetView showGridLines="0" view="pageBreakPreview" zoomScale="84" zoomScaleNormal="80" zoomScaleSheetLayoutView="84" workbookViewId="0">
      <selection activeCell="D4" sqref="D4:E4"/>
    </sheetView>
  </sheetViews>
  <sheetFormatPr baseColWidth="10" defaultColWidth="11.44140625" defaultRowHeight="13" x14ac:dyDescent="0.3"/>
  <cols>
    <col min="1" max="1" width="11.44140625" style="188"/>
    <col min="2" max="2" width="11" style="188" customWidth="1"/>
    <col min="3" max="3" width="37.44140625" style="188" customWidth="1"/>
    <col min="4" max="4" width="37.109375" style="213" customWidth="1"/>
    <col min="5" max="5" width="19.33203125" style="213" customWidth="1"/>
    <col min="6" max="6" width="15.77734375" style="190" customWidth="1"/>
    <col min="7" max="7" width="8.109375" style="190" customWidth="1"/>
    <col min="8" max="8" width="11.44140625" style="190"/>
    <col min="9" max="9" width="15.77734375" style="190" customWidth="1"/>
    <col min="10" max="10" width="7.77734375" style="190" customWidth="1"/>
    <col min="11" max="11" width="11.44140625" style="190"/>
    <col min="12" max="12" width="16.77734375" style="190" customWidth="1"/>
    <col min="13" max="13" width="6.44140625" style="190" customWidth="1"/>
    <col min="14" max="14" width="11.44140625" style="190"/>
    <col min="15" max="15" width="15.77734375" style="190" customWidth="1"/>
    <col min="16" max="16" width="6.77734375" style="190" customWidth="1"/>
    <col min="17" max="17" width="11.44140625" style="190"/>
    <col min="18" max="18" width="15.77734375" style="190" customWidth="1"/>
    <col min="19" max="19" width="6.77734375" style="190" customWidth="1"/>
    <col min="20" max="20" width="11.44140625" style="190"/>
    <col min="21" max="21" width="15.77734375" style="190" customWidth="1"/>
    <col min="22" max="22" width="18.77734375" style="188" customWidth="1"/>
    <col min="23" max="16384" width="11.44140625" style="188"/>
  </cols>
  <sheetData>
    <row r="1" spans="2:22" x14ac:dyDescent="0.3">
      <c r="B1" s="416"/>
      <c r="C1" s="416"/>
      <c r="D1" s="416"/>
      <c r="E1" s="416"/>
    </row>
    <row r="2" spans="2:22" x14ac:dyDescent="0.3">
      <c r="B2" s="418">
        <f>'PRESUPUESTO GENERAL'!B2:E2</f>
        <v>0</v>
      </c>
      <c r="C2" s="418"/>
      <c r="D2" s="418"/>
      <c r="E2" s="418"/>
    </row>
    <row r="3" spans="2:22" ht="13.5" thickBot="1" x14ac:dyDescent="0.35">
      <c r="B3" s="418"/>
      <c r="C3" s="418"/>
      <c r="D3" s="418"/>
      <c r="E3" s="418"/>
    </row>
    <row r="4" spans="2:22" ht="47.5" customHeight="1" thickBot="1" x14ac:dyDescent="0.35">
      <c r="B4" s="421"/>
      <c r="C4" s="422"/>
      <c r="D4" s="419" t="s">
        <v>171</v>
      </c>
      <c r="E4" s="420"/>
    </row>
    <row r="5" spans="2:22" x14ac:dyDescent="0.3">
      <c r="B5" s="417"/>
      <c r="C5" s="417"/>
      <c r="D5" s="417"/>
      <c r="E5" s="417"/>
    </row>
    <row r="6" spans="2:22" x14ac:dyDescent="0.3">
      <c r="B6" s="269" t="s">
        <v>172</v>
      </c>
      <c r="C6" s="423" t="s">
        <v>35</v>
      </c>
      <c r="D6" s="424"/>
      <c r="E6" s="270" t="s">
        <v>173</v>
      </c>
    </row>
    <row r="7" spans="2:22" x14ac:dyDescent="0.3">
      <c r="B7" s="253" t="s">
        <v>174</v>
      </c>
      <c r="C7" s="414" t="s">
        <v>175</v>
      </c>
      <c r="D7" s="415"/>
      <c r="E7" s="254">
        <v>1</v>
      </c>
    </row>
    <row r="8" spans="2:22" x14ac:dyDescent="0.3">
      <c r="B8" s="253" t="s">
        <v>176</v>
      </c>
      <c r="C8" s="414" t="s">
        <v>177</v>
      </c>
      <c r="D8" s="415"/>
      <c r="E8" s="254">
        <f>SUM(E9:E12)</f>
        <v>0.22666666666666668</v>
      </c>
    </row>
    <row r="9" spans="2:22" x14ac:dyDescent="0.3">
      <c r="B9" s="255"/>
      <c r="C9" s="411" t="s">
        <v>178</v>
      </c>
      <c r="D9" s="412"/>
      <c r="E9" s="256">
        <v>8.3333333333333329E-2</v>
      </c>
      <c r="F9" s="396"/>
      <c r="H9" s="396"/>
      <c r="I9" s="396"/>
      <c r="K9" s="396"/>
      <c r="L9" s="396"/>
      <c r="N9" s="396"/>
      <c r="O9" s="396"/>
      <c r="Q9" s="396"/>
      <c r="R9" s="396"/>
      <c r="T9" s="396"/>
      <c r="U9" s="396"/>
    </row>
    <row r="10" spans="2:22" ht="12.75" customHeight="1" x14ac:dyDescent="0.3">
      <c r="B10" s="255"/>
      <c r="C10" s="411" t="s">
        <v>179</v>
      </c>
      <c r="D10" s="412"/>
      <c r="E10" s="256">
        <v>8.3333333333333329E-2</v>
      </c>
      <c r="F10" s="396"/>
      <c r="H10" s="396"/>
      <c r="I10" s="396"/>
      <c r="K10" s="396"/>
      <c r="L10" s="396"/>
      <c r="N10" s="396"/>
      <c r="O10" s="396"/>
      <c r="Q10" s="396"/>
      <c r="R10" s="396"/>
      <c r="T10" s="396"/>
      <c r="U10" s="396"/>
    </row>
    <row r="11" spans="2:22" x14ac:dyDescent="0.3">
      <c r="B11" s="255"/>
      <c r="C11" s="411" t="s">
        <v>180</v>
      </c>
      <c r="D11" s="412"/>
      <c r="E11" s="256">
        <v>0.05</v>
      </c>
      <c r="F11" s="396"/>
      <c r="G11" s="198"/>
      <c r="H11" s="396"/>
      <c r="I11" s="396"/>
      <c r="J11" s="198"/>
      <c r="K11" s="396"/>
      <c r="L11" s="396"/>
      <c r="M11" s="198"/>
      <c r="N11" s="396"/>
      <c r="O11" s="396"/>
      <c r="P11" s="198"/>
      <c r="Q11" s="396"/>
      <c r="R11" s="396"/>
      <c r="T11" s="396"/>
      <c r="U11" s="396"/>
    </row>
    <row r="12" spans="2:22" ht="12.65" customHeight="1" x14ac:dyDescent="0.3">
      <c r="B12" s="255"/>
      <c r="C12" s="411" t="s">
        <v>181</v>
      </c>
      <c r="D12" s="412"/>
      <c r="E12" s="256">
        <f>+E10*12%</f>
        <v>9.9999999999999985E-3</v>
      </c>
    </row>
    <row r="13" spans="2:22" x14ac:dyDescent="0.3">
      <c r="B13" s="253" t="s">
        <v>182</v>
      </c>
      <c r="C13" s="414" t="s">
        <v>183</v>
      </c>
      <c r="D13" s="415"/>
      <c r="E13" s="254">
        <f>SUM(E14:E19)</f>
        <v>0.36460000000000004</v>
      </c>
    </row>
    <row r="14" spans="2:22" ht="15" customHeight="1" x14ac:dyDescent="0.3">
      <c r="B14" s="255"/>
      <c r="C14" s="411" t="s">
        <v>184</v>
      </c>
      <c r="D14" s="412"/>
      <c r="E14" s="256">
        <v>8.5000000000000006E-2</v>
      </c>
      <c r="V14" s="203"/>
    </row>
    <row r="15" spans="2:22" ht="15" customHeight="1" x14ac:dyDescent="0.3">
      <c r="B15" s="255"/>
      <c r="C15" s="411" t="s">
        <v>185</v>
      </c>
      <c r="D15" s="412"/>
      <c r="E15" s="256">
        <v>6.9599999999999995E-2</v>
      </c>
      <c r="V15" s="203"/>
    </row>
    <row r="16" spans="2:22" ht="15" customHeight="1" x14ac:dyDescent="0.3">
      <c r="B16" s="255"/>
      <c r="C16" s="411" t="s">
        <v>186</v>
      </c>
      <c r="D16" s="412"/>
      <c r="E16" s="256">
        <v>0.04</v>
      </c>
      <c r="V16" s="203"/>
    </row>
    <row r="17" spans="2:23" ht="15" customHeight="1" x14ac:dyDescent="0.3">
      <c r="B17" s="255"/>
      <c r="C17" s="411" t="s">
        <v>187</v>
      </c>
      <c r="D17" s="412"/>
      <c r="E17" s="256">
        <v>0.02</v>
      </c>
      <c r="V17" s="203"/>
    </row>
    <row r="18" spans="2:23" x14ac:dyDescent="0.3">
      <c r="B18" s="255"/>
      <c r="C18" s="411" t="s">
        <v>188</v>
      </c>
      <c r="D18" s="412"/>
      <c r="E18" s="256">
        <v>0.03</v>
      </c>
      <c r="V18" s="203"/>
    </row>
    <row r="19" spans="2:23" x14ac:dyDescent="0.3">
      <c r="B19" s="255"/>
      <c r="C19" s="411" t="s">
        <v>189</v>
      </c>
      <c r="D19" s="412"/>
      <c r="E19" s="256">
        <v>0.12</v>
      </c>
      <c r="V19" s="203"/>
    </row>
    <row r="20" spans="2:23" ht="15" customHeight="1" x14ac:dyDescent="0.3">
      <c r="B20" s="257"/>
      <c r="C20" s="413" t="s">
        <v>190</v>
      </c>
      <c r="D20" s="413"/>
      <c r="E20" s="258">
        <f>+E8+E13+E7</f>
        <v>1.5912666666666668</v>
      </c>
      <c r="V20" s="203"/>
    </row>
    <row r="21" spans="2:23" x14ac:dyDescent="0.3">
      <c r="B21" s="253" t="s">
        <v>191</v>
      </c>
      <c r="C21" s="414" t="s">
        <v>192</v>
      </c>
      <c r="D21" s="415"/>
      <c r="E21" s="254"/>
      <c r="V21" s="203"/>
    </row>
    <row r="22" spans="2:23" x14ac:dyDescent="0.3">
      <c r="B22" s="257"/>
      <c r="C22" s="411" t="s">
        <v>193</v>
      </c>
      <c r="D22" s="412"/>
      <c r="E22" s="256">
        <v>7.8700000000000006E-2</v>
      </c>
      <c r="V22" s="203"/>
    </row>
    <row r="23" spans="2:23" ht="15" hidden="1" customHeight="1" x14ac:dyDescent="0.3">
      <c r="B23" s="257"/>
      <c r="C23" s="259" t="s">
        <v>194</v>
      </c>
      <c r="D23" s="260"/>
      <c r="E23" s="256">
        <v>0.01</v>
      </c>
      <c r="V23" s="203"/>
    </row>
    <row r="24" spans="2:23" ht="12.75" hidden="1" customHeight="1" x14ac:dyDescent="0.3">
      <c r="B24" s="257"/>
      <c r="C24" s="259" t="s">
        <v>195</v>
      </c>
      <c r="D24" s="260"/>
      <c r="E24" s="256">
        <v>0.05</v>
      </c>
      <c r="V24" s="203"/>
    </row>
    <row r="25" spans="2:23" ht="12.75" hidden="1" customHeight="1" x14ac:dyDescent="0.3">
      <c r="B25" s="257"/>
      <c r="C25" s="259" t="s">
        <v>196</v>
      </c>
      <c r="D25" s="260"/>
      <c r="E25" s="256">
        <v>0.02</v>
      </c>
      <c r="V25" s="203"/>
    </row>
    <row r="26" spans="2:23" ht="15" hidden="1" customHeight="1" x14ac:dyDescent="0.3">
      <c r="B26" s="257"/>
      <c r="C26" s="259" t="s">
        <v>197</v>
      </c>
      <c r="D26" s="260"/>
      <c r="E26" s="256">
        <v>0.01</v>
      </c>
      <c r="V26" s="203"/>
    </row>
    <row r="27" spans="2:23" x14ac:dyDescent="0.3">
      <c r="B27" s="257"/>
      <c r="C27" s="411" t="s">
        <v>198</v>
      </c>
      <c r="D27" s="412"/>
      <c r="E27" s="256">
        <v>0.03</v>
      </c>
      <c r="V27" s="203"/>
    </row>
    <row r="28" spans="2:23" x14ac:dyDescent="0.3">
      <c r="B28" s="257"/>
      <c r="C28" s="411" t="s">
        <v>199</v>
      </c>
      <c r="D28" s="412"/>
      <c r="E28" s="256">
        <v>0.08</v>
      </c>
      <c r="V28" s="203"/>
    </row>
    <row r="29" spans="2:23" x14ac:dyDescent="0.3">
      <c r="B29" s="257"/>
      <c r="C29" s="259" t="s">
        <v>200</v>
      </c>
      <c r="D29" s="260"/>
      <c r="E29" s="256">
        <v>0.02</v>
      </c>
      <c r="V29" s="203"/>
    </row>
    <row r="30" spans="2:23" x14ac:dyDescent="0.3">
      <c r="B30" s="257"/>
      <c r="C30" s="411" t="s">
        <v>201</v>
      </c>
      <c r="D30" s="412"/>
      <c r="E30" s="256">
        <v>0.03</v>
      </c>
      <c r="V30" s="203"/>
    </row>
    <row r="31" spans="2:23" ht="15" customHeight="1" x14ac:dyDescent="0.3">
      <c r="B31" s="257"/>
      <c r="C31" s="413" t="s">
        <v>202</v>
      </c>
      <c r="D31" s="413"/>
      <c r="E31" s="258">
        <f>SUM(E22:E30)</f>
        <v>0.32869999999999999</v>
      </c>
      <c r="L31" s="261"/>
      <c r="V31" s="203"/>
    </row>
    <row r="32" spans="2:23" s="206" customFormat="1" x14ac:dyDescent="0.3">
      <c r="B32" s="257"/>
      <c r="C32" s="413" t="s">
        <v>203</v>
      </c>
      <c r="D32" s="413"/>
      <c r="E32" s="258">
        <f>+E20+E31</f>
        <v>1.9199666666666668</v>
      </c>
      <c r="F32" s="207"/>
      <c r="G32" s="207"/>
      <c r="H32" s="207"/>
      <c r="I32" s="207"/>
      <c r="J32" s="207"/>
      <c r="K32" s="207"/>
      <c r="L32" s="207"/>
      <c r="M32" s="207"/>
      <c r="N32" s="207"/>
      <c r="O32" s="207"/>
      <c r="P32" s="207"/>
      <c r="Q32" s="207"/>
      <c r="R32" s="207"/>
      <c r="S32" s="207"/>
      <c r="T32" s="207"/>
      <c r="U32" s="207"/>
      <c r="V32" s="208"/>
      <c r="W32" s="209"/>
    </row>
    <row r="33" spans="2:22" ht="49.75" customHeight="1" x14ac:dyDescent="0.3">
      <c r="B33" s="262"/>
      <c r="C33" s="262"/>
      <c r="D33" s="262"/>
      <c r="E33" s="262"/>
      <c r="V33" s="203"/>
    </row>
    <row r="34" spans="2:22" ht="35.15" customHeight="1" x14ac:dyDescent="0.3">
      <c r="B34" s="263"/>
      <c r="C34" s="264"/>
      <c r="V34" s="203"/>
    </row>
    <row r="35" spans="2:22" s="206" customFormat="1" ht="15" customHeight="1" x14ac:dyDescent="0.3">
      <c r="B35" s="265"/>
      <c r="C35" s="265"/>
      <c r="D35" s="217"/>
      <c r="E35" s="217"/>
      <c r="F35" s="207"/>
      <c r="G35" s="207"/>
      <c r="H35" s="207"/>
      <c r="I35" s="207"/>
      <c r="J35" s="207"/>
      <c r="K35" s="207"/>
      <c r="L35" s="207"/>
      <c r="M35" s="207"/>
      <c r="N35" s="207"/>
      <c r="O35" s="207"/>
      <c r="P35" s="207"/>
      <c r="Q35" s="207"/>
      <c r="R35" s="207"/>
      <c r="S35" s="207"/>
      <c r="T35" s="207"/>
      <c r="U35" s="207"/>
      <c r="V35" s="208"/>
    </row>
    <row r="36" spans="2:22" ht="15" customHeight="1" x14ac:dyDescent="0.3">
      <c r="B36" s="265"/>
      <c r="C36" s="265"/>
      <c r="D36" s="217"/>
      <c r="E36" s="217"/>
      <c r="F36" s="207"/>
      <c r="I36" s="207"/>
      <c r="L36" s="207"/>
      <c r="O36" s="207"/>
      <c r="R36" s="207"/>
      <c r="U36" s="207"/>
      <c r="V36" s="208"/>
    </row>
    <row r="37" spans="2:22" ht="15" customHeight="1" x14ac:dyDescent="0.3">
      <c r="B37" s="265"/>
      <c r="C37" s="206"/>
      <c r="D37" s="217"/>
      <c r="E37" s="217"/>
    </row>
    <row r="38" spans="2:22" ht="15" customHeight="1" x14ac:dyDescent="0.3">
      <c r="B38" s="265"/>
      <c r="C38" s="206"/>
      <c r="D38" s="217"/>
      <c r="E38" s="217"/>
    </row>
    <row r="45" spans="2:22" x14ac:dyDescent="0.3">
      <c r="B45" s="266"/>
      <c r="C45" s="266"/>
      <c r="D45" s="266"/>
      <c r="F45" s="267"/>
    </row>
    <row r="46" spans="2:22" x14ac:dyDescent="0.3">
      <c r="B46" s="268"/>
      <c r="C46" s="268"/>
      <c r="D46" s="268"/>
    </row>
    <row r="47" spans="2:22" x14ac:dyDescent="0.3">
      <c r="F47" s="224"/>
    </row>
  </sheetData>
  <mergeCells count="33">
    <mergeCell ref="B1:E1"/>
    <mergeCell ref="F9:F11"/>
    <mergeCell ref="H9:I11"/>
    <mergeCell ref="K9:L11"/>
    <mergeCell ref="B5:E5"/>
    <mergeCell ref="B2:E3"/>
    <mergeCell ref="D4:E4"/>
    <mergeCell ref="B4:C4"/>
    <mergeCell ref="C6:D6"/>
    <mergeCell ref="C7:D7"/>
    <mergeCell ref="C8:D8"/>
    <mergeCell ref="T9:U11"/>
    <mergeCell ref="C20:D20"/>
    <mergeCell ref="C9:D9"/>
    <mergeCell ref="C10:D10"/>
    <mergeCell ref="C11:D11"/>
    <mergeCell ref="C12:D12"/>
    <mergeCell ref="C14:D14"/>
    <mergeCell ref="C15:D15"/>
    <mergeCell ref="C16:D16"/>
    <mergeCell ref="C17:D17"/>
    <mergeCell ref="C18:D18"/>
    <mergeCell ref="C19:D19"/>
    <mergeCell ref="C30:D30"/>
    <mergeCell ref="C31:D31"/>
    <mergeCell ref="C32:D32"/>
    <mergeCell ref="N9:O11"/>
    <mergeCell ref="Q9:R11"/>
    <mergeCell ref="C13:D13"/>
    <mergeCell ref="C21:D21"/>
    <mergeCell ref="C22:D22"/>
    <mergeCell ref="C27:D27"/>
    <mergeCell ref="C28:D28"/>
  </mergeCells>
  <printOptions horizontalCentered="1"/>
  <pageMargins left="0.70866141732283472" right="0.70866141732283472" top="0.74803149606299213" bottom="0.74803149606299213" header="0.31496062992125984" footer="0.31496062992125984"/>
  <pageSetup fitToHeight="0" orientation="portrait" horizontalDpi="360" verticalDpi="360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G14"/>
  <sheetViews>
    <sheetView tabSelected="1" view="pageBreakPreview" zoomScale="96" zoomScaleNormal="100" zoomScaleSheetLayoutView="96" workbookViewId="0">
      <selection activeCell="B4" sqref="B4:C4"/>
    </sheetView>
  </sheetViews>
  <sheetFormatPr baseColWidth="10" defaultColWidth="12" defaultRowHeight="14.5" x14ac:dyDescent="0.35"/>
  <cols>
    <col min="1" max="1" width="12" style="271"/>
    <col min="2" max="2" width="7" style="271" customWidth="1"/>
    <col min="3" max="3" width="29" style="271" customWidth="1"/>
    <col min="4" max="4" width="25.109375" style="271" customWidth="1"/>
    <col min="5" max="5" width="16.6640625" style="280" bestFit="1" customWidth="1"/>
    <col min="6" max="6" width="12" style="271"/>
    <col min="7" max="7" width="15.33203125" style="271" bestFit="1" customWidth="1"/>
    <col min="8" max="16384" width="12" style="271"/>
  </cols>
  <sheetData>
    <row r="1" spans="2:7" x14ac:dyDescent="0.35">
      <c r="B1" s="289"/>
      <c r="C1" s="289"/>
      <c r="D1" s="289"/>
      <c r="E1" s="290"/>
      <c r="F1" s="289"/>
      <c r="G1" s="272"/>
    </row>
    <row r="2" spans="2:7" x14ac:dyDescent="0.35">
      <c r="B2" s="426">
        <f>'PRESUPUESTO GENERAL'!B2:E2</f>
        <v>0</v>
      </c>
      <c r="C2" s="427"/>
      <c r="D2" s="427"/>
      <c r="E2" s="428"/>
      <c r="F2" s="289"/>
      <c r="G2" s="272"/>
    </row>
    <row r="3" spans="2:7" ht="15" thickBot="1" x14ac:dyDescent="0.4">
      <c r="B3" s="429"/>
      <c r="C3" s="430"/>
      <c r="D3" s="430"/>
      <c r="E3" s="431"/>
      <c r="F3" s="289"/>
      <c r="G3" s="272"/>
    </row>
    <row r="4" spans="2:7" ht="27.65" customHeight="1" thickBot="1" x14ac:dyDescent="0.4">
      <c r="B4" s="445"/>
      <c r="C4" s="446"/>
      <c r="D4" s="443" t="s">
        <v>204</v>
      </c>
      <c r="E4" s="444"/>
      <c r="F4" s="289"/>
      <c r="G4" s="272"/>
    </row>
    <row r="5" spans="2:7" ht="15" thickBot="1" x14ac:dyDescent="0.4">
      <c r="B5" s="425"/>
      <c r="C5" s="425"/>
      <c r="D5" s="425"/>
      <c r="E5" s="425"/>
      <c r="F5" s="289"/>
      <c r="G5" s="272"/>
    </row>
    <row r="6" spans="2:7" ht="15" thickBot="1" x14ac:dyDescent="0.4">
      <c r="B6" s="281" t="s">
        <v>172</v>
      </c>
      <c r="C6" s="435" t="s">
        <v>35</v>
      </c>
      <c r="D6" s="436"/>
      <c r="E6" s="282" t="s">
        <v>173</v>
      </c>
      <c r="F6" s="289"/>
      <c r="G6" s="272"/>
    </row>
    <row r="7" spans="2:7" x14ac:dyDescent="0.35">
      <c r="B7" s="273" t="s">
        <v>205</v>
      </c>
      <c r="C7" s="437" t="s">
        <v>206</v>
      </c>
      <c r="D7" s="438"/>
      <c r="E7" s="274">
        <v>1</v>
      </c>
      <c r="F7" s="289"/>
      <c r="G7" s="272"/>
    </row>
    <row r="8" spans="2:7" x14ac:dyDescent="0.35">
      <c r="B8" s="275" t="s">
        <v>207</v>
      </c>
      <c r="C8" s="439" t="s">
        <v>208</v>
      </c>
      <c r="D8" s="440"/>
      <c r="E8" s="276">
        <v>4</v>
      </c>
      <c r="F8" s="289"/>
      <c r="G8" s="272"/>
    </row>
    <row r="9" spans="2:7" x14ac:dyDescent="0.35">
      <c r="B9" s="275" t="s">
        <v>209</v>
      </c>
      <c r="C9" s="439" t="s">
        <v>210</v>
      </c>
      <c r="D9" s="440"/>
      <c r="E9" s="276">
        <v>1</v>
      </c>
      <c r="F9" s="289"/>
      <c r="G9" s="272"/>
    </row>
    <row r="10" spans="2:7" x14ac:dyDescent="0.35">
      <c r="B10" s="275" t="s">
        <v>211</v>
      </c>
      <c r="C10" s="439" t="s">
        <v>212</v>
      </c>
      <c r="D10" s="440"/>
      <c r="E10" s="276">
        <v>2</v>
      </c>
      <c r="F10" s="289"/>
      <c r="G10" s="277"/>
    </row>
    <row r="11" spans="2:7" x14ac:dyDescent="0.35">
      <c r="B11" s="275" t="s">
        <v>213</v>
      </c>
      <c r="C11" s="439" t="s">
        <v>214</v>
      </c>
      <c r="D11" s="440"/>
      <c r="E11" s="276">
        <v>0.5</v>
      </c>
      <c r="F11" s="289"/>
      <c r="G11" s="289"/>
    </row>
    <row r="12" spans="2:7" ht="15" thickBot="1" x14ac:dyDescent="0.4">
      <c r="B12" s="278" t="s">
        <v>215</v>
      </c>
      <c r="C12" s="441" t="s">
        <v>216</v>
      </c>
      <c r="D12" s="442"/>
      <c r="E12" s="279">
        <v>1.5</v>
      </c>
      <c r="F12" s="289"/>
      <c r="G12" s="289"/>
    </row>
    <row r="13" spans="2:7" ht="15" thickBot="1" x14ac:dyDescent="0.4"/>
    <row r="14" spans="2:7" ht="56.5" customHeight="1" thickBot="1" x14ac:dyDescent="0.4">
      <c r="B14" s="432" t="s">
        <v>217</v>
      </c>
      <c r="C14" s="433"/>
      <c r="D14" s="433"/>
      <c r="E14" s="434"/>
      <c r="F14" s="289"/>
      <c r="G14" s="289"/>
    </row>
  </sheetData>
  <mergeCells count="12">
    <mergeCell ref="B5:E5"/>
    <mergeCell ref="B2:E3"/>
    <mergeCell ref="B14:E14"/>
    <mergeCell ref="C6:D6"/>
    <mergeCell ref="C7:D7"/>
    <mergeCell ref="C8:D8"/>
    <mergeCell ref="C9:D9"/>
    <mergeCell ref="C10:D10"/>
    <mergeCell ref="C11:D11"/>
    <mergeCell ref="C12:D12"/>
    <mergeCell ref="D4:E4"/>
    <mergeCell ref="B4:C4"/>
  </mergeCells>
  <phoneticPr fontId="8" type="noConversion"/>
  <printOptions horizontalCentered="1"/>
  <pageMargins left="0.70866141732283472" right="0.70866141732283472" top="0.74803149606299213" bottom="0.74803149606299213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W92"/>
  <sheetViews>
    <sheetView showGridLines="0" view="pageBreakPreview" zoomScale="89" zoomScaleNormal="80" zoomScaleSheetLayoutView="89" workbookViewId="0">
      <selection activeCell="C2" sqref="C2:E2"/>
    </sheetView>
  </sheetViews>
  <sheetFormatPr baseColWidth="10" defaultColWidth="11.44140625" defaultRowHeight="14.5" x14ac:dyDescent="0.35"/>
  <cols>
    <col min="1" max="1" width="11.44140625" style="37"/>
    <col min="2" max="2" width="25.44140625" style="68" customWidth="1"/>
    <col min="3" max="3" width="42.6640625" style="37" customWidth="1"/>
    <col min="4" max="4" width="23.44140625" style="69" customWidth="1"/>
    <col min="5" max="5" width="24.109375" style="37" customWidth="1"/>
    <col min="6" max="6" width="15.77734375" style="39" customWidth="1"/>
    <col min="7" max="7" width="8.109375" style="39" customWidth="1"/>
    <col min="8" max="8" width="11.44140625" style="39"/>
    <col min="9" max="9" width="15.77734375" style="39" customWidth="1"/>
    <col min="10" max="10" width="7.77734375" style="39" customWidth="1"/>
    <col min="11" max="11" width="11.44140625" style="39"/>
    <col min="12" max="12" width="16.77734375" style="39" customWidth="1"/>
    <col min="13" max="13" width="6.44140625" style="39" customWidth="1"/>
    <col min="14" max="14" width="11.44140625" style="39"/>
    <col min="15" max="15" width="15.77734375" style="39" customWidth="1"/>
    <col min="16" max="16" width="6.77734375" style="39" customWidth="1"/>
    <col min="17" max="17" width="11.44140625" style="39"/>
    <col min="18" max="18" width="15.77734375" style="39" customWidth="1"/>
    <col min="19" max="19" width="6.77734375" style="39" customWidth="1"/>
    <col min="20" max="20" width="11.44140625" style="39"/>
    <col min="21" max="21" width="15.77734375" style="39" customWidth="1"/>
    <col min="22" max="22" width="18.77734375" style="37" customWidth="1"/>
    <col min="23" max="16384" width="11.44140625" style="37"/>
  </cols>
  <sheetData>
    <row r="1" spans="2:22" ht="15" thickBot="1" x14ac:dyDescent="0.4">
      <c r="B1" s="333"/>
      <c r="C1" s="333"/>
      <c r="D1" s="333"/>
      <c r="E1" s="38"/>
    </row>
    <row r="2" spans="2:22" ht="84" customHeight="1" thickBot="1" x14ac:dyDescent="0.4">
      <c r="B2" s="74"/>
      <c r="C2" s="337" t="s">
        <v>0</v>
      </c>
      <c r="D2" s="338"/>
      <c r="E2" s="339"/>
    </row>
    <row r="3" spans="2:22" ht="15" thickBot="1" x14ac:dyDescent="0.4">
      <c r="B3" s="40"/>
      <c r="C3" s="40"/>
      <c r="D3" s="40"/>
      <c r="E3" s="40"/>
    </row>
    <row r="4" spans="2:22" ht="15" thickBot="1" x14ac:dyDescent="0.4">
      <c r="B4" s="334" t="s">
        <v>33</v>
      </c>
      <c r="C4" s="335"/>
      <c r="D4" s="335"/>
      <c r="E4" s="336"/>
    </row>
    <row r="5" spans="2:22" ht="15" thickBot="1" x14ac:dyDescent="0.4">
      <c r="B5" s="41"/>
      <c r="C5" s="38"/>
      <c r="D5" s="38"/>
      <c r="E5" s="38"/>
    </row>
    <row r="6" spans="2:22" ht="33" customHeight="1" thickBot="1" x14ac:dyDescent="0.4">
      <c r="B6" s="75" t="s">
        <v>34</v>
      </c>
      <c r="C6" s="76" t="s">
        <v>35</v>
      </c>
      <c r="D6" s="76" t="s">
        <v>36</v>
      </c>
      <c r="E6" s="77" t="s">
        <v>37</v>
      </c>
    </row>
    <row r="7" spans="2:22" ht="15" customHeight="1" thickBot="1" x14ac:dyDescent="0.4">
      <c r="B7" s="41"/>
      <c r="C7" s="42"/>
      <c r="D7" s="43"/>
      <c r="E7" s="43"/>
      <c r="F7" s="348"/>
      <c r="H7" s="348"/>
      <c r="I7" s="348"/>
      <c r="K7" s="348"/>
      <c r="L7" s="348"/>
      <c r="N7" s="348"/>
      <c r="O7" s="348"/>
      <c r="Q7" s="348"/>
      <c r="R7" s="348"/>
      <c r="T7" s="348"/>
      <c r="U7" s="348"/>
    </row>
    <row r="8" spans="2:22" x14ac:dyDescent="0.35">
      <c r="B8" s="78" t="s">
        <v>16</v>
      </c>
      <c r="C8" s="349" t="s">
        <v>38</v>
      </c>
      <c r="D8" s="350"/>
      <c r="E8" s="351"/>
      <c r="F8" s="348"/>
      <c r="H8" s="348"/>
      <c r="I8" s="348"/>
      <c r="K8" s="348"/>
      <c r="L8" s="348"/>
      <c r="N8" s="348"/>
      <c r="O8" s="348"/>
      <c r="Q8" s="348"/>
      <c r="R8" s="348"/>
      <c r="T8" s="348"/>
      <c r="U8" s="348"/>
    </row>
    <row r="9" spans="2:22" x14ac:dyDescent="0.35">
      <c r="B9" s="79">
        <v>1</v>
      </c>
      <c r="C9" s="80" t="s">
        <v>39</v>
      </c>
      <c r="D9" s="44">
        <v>0</v>
      </c>
      <c r="E9" s="45">
        <f>+'A1'!H22</f>
        <v>0</v>
      </c>
      <c r="F9" s="348"/>
      <c r="G9" s="46"/>
      <c r="H9" s="348"/>
      <c r="I9" s="348"/>
      <c r="J9" s="46"/>
      <c r="K9" s="348"/>
      <c r="L9" s="348"/>
      <c r="M9" s="46"/>
      <c r="N9" s="348"/>
      <c r="O9" s="348"/>
      <c r="P9" s="46"/>
      <c r="Q9" s="348"/>
      <c r="R9" s="348"/>
      <c r="T9" s="348"/>
      <c r="U9" s="348"/>
    </row>
    <row r="10" spans="2:22" x14ac:dyDescent="0.35">
      <c r="B10" s="79">
        <v>2</v>
      </c>
      <c r="C10" s="80" t="s">
        <v>40</v>
      </c>
      <c r="D10" s="44">
        <v>0</v>
      </c>
      <c r="E10" s="45">
        <f>+'A1'!H31</f>
        <v>0</v>
      </c>
    </row>
    <row r="11" spans="2:22" ht="12.65" customHeight="1" x14ac:dyDescent="0.35">
      <c r="B11" s="79">
        <v>3</v>
      </c>
      <c r="C11" s="80" t="s">
        <v>41</v>
      </c>
      <c r="D11" s="44">
        <v>0</v>
      </c>
      <c r="E11" s="45">
        <f>+'A1'!H38</f>
        <v>0</v>
      </c>
    </row>
    <row r="12" spans="2:22" x14ac:dyDescent="0.35">
      <c r="B12" s="79">
        <v>4</v>
      </c>
      <c r="C12" s="80" t="s">
        <v>42</v>
      </c>
      <c r="D12" s="44">
        <v>0</v>
      </c>
      <c r="E12" s="45">
        <f>+'A1'!H47</f>
        <v>0</v>
      </c>
      <c r="V12" s="47"/>
    </row>
    <row r="13" spans="2:22" x14ac:dyDescent="0.35">
      <c r="B13" s="79"/>
      <c r="C13" s="81" t="s">
        <v>43</v>
      </c>
      <c r="D13" s="44"/>
      <c r="E13" s="45">
        <f>SUM(E9:E12)</f>
        <v>0</v>
      </c>
      <c r="V13" s="47"/>
    </row>
    <row r="14" spans="2:22" x14ac:dyDescent="0.35">
      <c r="B14" s="79">
        <v>5</v>
      </c>
      <c r="C14" s="82" t="s">
        <v>44</v>
      </c>
      <c r="D14" s="44"/>
      <c r="E14" s="45" t="e">
        <f>+'A1'!H51</f>
        <v>#REF!</v>
      </c>
      <c r="V14" s="47"/>
    </row>
    <row r="15" spans="2:22" ht="29" x14ac:dyDescent="0.35">
      <c r="B15" s="79">
        <v>6</v>
      </c>
      <c r="C15" s="80" t="s">
        <v>45</v>
      </c>
      <c r="D15" s="44"/>
      <c r="E15" s="45">
        <f>+'A1'!H52</f>
        <v>0</v>
      </c>
      <c r="V15" s="47"/>
    </row>
    <row r="16" spans="2:22" ht="15" customHeight="1" x14ac:dyDescent="0.35">
      <c r="B16" s="48"/>
      <c r="C16" s="344" t="s">
        <v>46</v>
      </c>
      <c r="D16" s="345"/>
      <c r="E16" s="49" t="e">
        <f>+E15+E14+E13</f>
        <v>#REF!</v>
      </c>
      <c r="V16" s="47"/>
    </row>
    <row r="17" spans="2:22" ht="29.25" customHeight="1" x14ac:dyDescent="0.35">
      <c r="B17" s="83" t="s">
        <v>18</v>
      </c>
      <c r="C17" s="340" t="s">
        <v>47</v>
      </c>
      <c r="D17" s="341"/>
      <c r="E17" s="342"/>
      <c r="V17" s="47"/>
    </row>
    <row r="18" spans="2:22" ht="15" customHeight="1" x14ac:dyDescent="0.35">
      <c r="B18" s="79">
        <v>1</v>
      </c>
      <c r="C18" s="80" t="s">
        <v>39</v>
      </c>
      <c r="D18" s="44">
        <v>0</v>
      </c>
      <c r="E18" s="45">
        <f>+'A2'!H20</f>
        <v>0</v>
      </c>
      <c r="V18" s="47"/>
    </row>
    <row r="19" spans="2:22" ht="15" customHeight="1" x14ac:dyDescent="0.35">
      <c r="B19" s="79">
        <v>2</v>
      </c>
      <c r="C19" s="80" t="s">
        <v>40</v>
      </c>
      <c r="D19" s="44">
        <v>0</v>
      </c>
      <c r="E19" s="45">
        <f>+'A2'!H30</f>
        <v>0</v>
      </c>
      <c r="V19" s="47"/>
    </row>
    <row r="20" spans="2:22" ht="15" customHeight="1" x14ac:dyDescent="0.35">
      <c r="B20" s="79">
        <v>3</v>
      </c>
      <c r="C20" s="80" t="s">
        <v>41</v>
      </c>
      <c r="D20" s="44">
        <v>0</v>
      </c>
      <c r="E20" s="45">
        <f>+'A2'!H38</f>
        <v>0</v>
      </c>
      <c r="V20" s="47"/>
    </row>
    <row r="21" spans="2:22" ht="15" customHeight="1" x14ac:dyDescent="0.35">
      <c r="B21" s="79">
        <v>4</v>
      </c>
      <c r="C21" s="80" t="s">
        <v>42</v>
      </c>
      <c r="D21" s="44">
        <v>0</v>
      </c>
      <c r="E21" s="45">
        <f>+'A2'!H47</f>
        <v>0</v>
      </c>
      <c r="V21" s="47"/>
    </row>
    <row r="22" spans="2:22" ht="15" customHeight="1" x14ac:dyDescent="0.35">
      <c r="B22" s="79"/>
      <c r="C22" s="81" t="s">
        <v>43</v>
      </c>
      <c r="D22" s="44"/>
      <c r="E22" s="45">
        <f>SUM(E18:E21)</f>
        <v>0</v>
      </c>
      <c r="V22" s="47"/>
    </row>
    <row r="23" spans="2:22" x14ac:dyDescent="0.35">
      <c r="B23" s="79">
        <v>5</v>
      </c>
      <c r="C23" s="82" t="s">
        <v>44</v>
      </c>
      <c r="D23" s="44"/>
      <c r="E23" s="45" t="e">
        <f>+'A2'!H51</f>
        <v>#REF!</v>
      </c>
      <c r="V23" s="47"/>
    </row>
    <row r="24" spans="2:22" ht="30.75" customHeight="1" x14ac:dyDescent="0.35">
      <c r="B24" s="79">
        <v>6</v>
      </c>
      <c r="C24" s="80" t="s">
        <v>45</v>
      </c>
      <c r="D24" s="44"/>
      <c r="E24" s="45">
        <f>+'A2'!H52</f>
        <v>0</v>
      </c>
      <c r="V24" s="47"/>
    </row>
    <row r="25" spans="2:22" x14ac:dyDescent="0.35">
      <c r="B25" s="48"/>
      <c r="C25" s="344" t="s">
        <v>46</v>
      </c>
      <c r="D25" s="345"/>
      <c r="E25" s="49" t="e">
        <f>+E24+E23+E22</f>
        <v>#REF!</v>
      </c>
      <c r="V25" s="47"/>
    </row>
    <row r="26" spans="2:22" ht="33.75" customHeight="1" x14ac:dyDescent="0.35">
      <c r="B26" s="83" t="s">
        <v>20</v>
      </c>
      <c r="C26" s="340" t="s">
        <v>21</v>
      </c>
      <c r="D26" s="341"/>
      <c r="E26" s="342"/>
      <c r="V26" s="47"/>
    </row>
    <row r="27" spans="2:22" x14ac:dyDescent="0.35">
      <c r="B27" s="79">
        <v>1</v>
      </c>
      <c r="C27" s="80" t="s">
        <v>39</v>
      </c>
      <c r="D27" s="44">
        <v>0</v>
      </c>
      <c r="E27" s="45">
        <f>+'A3'!H22</f>
        <v>0</v>
      </c>
      <c r="V27" s="47"/>
    </row>
    <row r="28" spans="2:22" x14ac:dyDescent="0.35">
      <c r="B28" s="79">
        <v>2</v>
      </c>
      <c r="C28" s="80" t="s">
        <v>40</v>
      </c>
      <c r="D28" s="44">
        <v>0</v>
      </c>
      <c r="E28" s="45">
        <f>+'A3'!H31</f>
        <v>0</v>
      </c>
      <c r="V28" s="47"/>
    </row>
    <row r="29" spans="2:22" x14ac:dyDescent="0.35">
      <c r="B29" s="79">
        <v>3</v>
      </c>
      <c r="C29" s="80" t="s">
        <v>41</v>
      </c>
      <c r="D29" s="44">
        <v>0</v>
      </c>
      <c r="E29" s="45">
        <f>+'A3'!H42</f>
        <v>0</v>
      </c>
      <c r="V29" s="47"/>
    </row>
    <row r="30" spans="2:22" x14ac:dyDescent="0.35">
      <c r="B30" s="79">
        <v>4</v>
      </c>
      <c r="C30" s="80" t="s">
        <v>42</v>
      </c>
      <c r="D30" s="44">
        <v>0</v>
      </c>
      <c r="E30" s="45">
        <f>+'A3'!H51</f>
        <v>0</v>
      </c>
      <c r="V30" s="47"/>
    </row>
    <row r="31" spans="2:22" x14ac:dyDescent="0.35">
      <c r="B31" s="79"/>
      <c r="C31" s="81" t="s">
        <v>43</v>
      </c>
      <c r="D31" s="44"/>
      <c r="E31" s="45">
        <f>SUM(E27:E30)</f>
        <v>0</v>
      </c>
      <c r="V31" s="47"/>
    </row>
    <row r="32" spans="2:22" x14ac:dyDescent="0.35">
      <c r="B32" s="79">
        <v>5</v>
      </c>
      <c r="C32" s="82" t="s">
        <v>44</v>
      </c>
      <c r="D32" s="44"/>
      <c r="E32" s="45" t="e">
        <f>+'A3'!H55</f>
        <v>#REF!</v>
      </c>
      <c r="V32" s="47"/>
    </row>
    <row r="33" spans="2:22" ht="29" x14ac:dyDescent="0.35">
      <c r="B33" s="79">
        <v>6</v>
      </c>
      <c r="C33" s="80" t="s">
        <v>45</v>
      </c>
      <c r="D33" s="44"/>
      <c r="E33" s="45">
        <f>+'A3'!H56</f>
        <v>0</v>
      </c>
      <c r="V33" s="47"/>
    </row>
    <row r="34" spans="2:22" x14ac:dyDescent="0.35">
      <c r="B34" s="48"/>
      <c r="C34" s="344" t="s">
        <v>46</v>
      </c>
      <c r="D34" s="345"/>
      <c r="E34" s="49" t="e">
        <f>+E33+E32+E31</f>
        <v>#REF!</v>
      </c>
      <c r="V34" s="47"/>
    </row>
    <row r="35" spans="2:22" x14ac:dyDescent="0.35">
      <c r="B35" s="83" t="s">
        <v>22</v>
      </c>
      <c r="C35" s="340" t="s">
        <v>23</v>
      </c>
      <c r="D35" s="341"/>
      <c r="E35" s="342"/>
      <c r="V35" s="47"/>
    </row>
    <row r="36" spans="2:22" x14ac:dyDescent="0.35">
      <c r="B36" s="79">
        <v>1</v>
      </c>
      <c r="C36" s="80" t="s">
        <v>39</v>
      </c>
      <c r="D36" s="44">
        <v>0</v>
      </c>
      <c r="E36" s="45">
        <f>+'A4'!H23</f>
        <v>0</v>
      </c>
      <c r="V36" s="47"/>
    </row>
    <row r="37" spans="2:22" x14ac:dyDescent="0.35">
      <c r="B37" s="79">
        <v>2</v>
      </c>
      <c r="C37" s="80" t="s">
        <v>40</v>
      </c>
      <c r="D37" s="44">
        <v>0</v>
      </c>
      <c r="E37" s="45">
        <f>+'A4'!H32</f>
        <v>0</v>
      </c>
      <c r="V37" s="47"/>
    </row>
    <row r="38" spans="2:22" x14ac:dyDescent="0.35">
      <c r="B38" s="79">
        <v>3</v>
      </c>
      <c r="C38" s="80" t="s">
        <v>41</v>
      </c>
      <c r="D38" s="44">
        <v>0</v>
      </c>
      <c r="E38" s="45">
        <f>+'A4'!H40</f>
        <v>0</v>
      </c>
      <c r="V38" s="47"/>
    </row>
    <row r="39" spans="2:22" x14ac:dyDescent="0.35">
      <c r="B39" s="79">
        <v>4</v>
      </c>
      <c r="C39" s="80" t="s">
        <v>42</v>
      </c>
      <c r="D39" s="44">
        <v>0</v>
      </c>
      <c r="E39" s="45">
        <f>+'A4'!H49</f>
        <v>0</v>
      </c>
      <c r="V39" s="47"/>
    </row>
    <row r="40" spans="2:22" x14ac:dyDescent="0.35">
      <c r="B40" s="79"/>
      <c r="C40" s="81" t="s">
        <v>43</v>
      </c>
      <c r="D40" s="44"/>
      <c r="E40" s="45">
        <f>SUM(E36:E39)</f>
        <v>0</v>
      </c>
      <c r="V40" s="47"/>
    </row>
    <row r="41" spans="2:22" x14ac:dyDescent="0.35">
      <c r="B41" s="79">
        <v>5</v>
      </c>
      <c r="C41" s="82" t="s">
        <v>44</v>
      </c>
      <c r="D41" s="44"/>
      <c r="E41" s="45" t="e">
        <f>+'A4'!H53</f>
        <v>#REF!</v>
      </c>
      <c r="V41" s="47"/>
    </row>
    <row r="42" spans="2:22" ht="29" x14ac:dyDescent="0.35">
      <c r="B42" s="79">
        <v>6</v>
      </c>
      <c r="C42" s="80" t="s">
        <v>45</v>
      </c>
      <c r="D42" s="44"/>
      <c r="E42" s="45">
        <f>+'A4'!H54</f>
        <v>0</v>
      </c>
      <c r="V42" s="47"/>
    </row>
    <row r="43" spans="2:22" x14ac:dyDescent="0.35">
      <c r="B43" s="48"/>
      <c r="C43" s="344" t="s">
        <v>46</v>
      </c>
      <c r="D43" s="345"/>
      <c r="E43" s="49" t="e">
        <f>+E42+E41+E40</f>
        <v>#REF!</v>
      </c>
      <c r="V43" s="47"/>
    </row>
    <row r="44" spans="2:22" x14ac:dyDescent="0.35">
      <c r="B44" s="83" t="s">
        <v>24</v>
      </c>
      <c r="C44" s="340" t="s">
        <v>48</v>
      </c>
      <c r="D44" s="341"/>
      <c r="E44" s="342"/>
      <c r="V44" s="47"/>
    </row>
    <row r="45" spans="2:22" x14ac:dyDescent="0.35">
      <c r="B45" s="79">
        <v>1</v>
      </c>
      <c r="C45" s="80" t="s">
        <v>39</v>
      </c>
      <c r="D45" s="44">
        <v>0</v>
      </c>
      <c r="E45" s="45">
        <f>+'A5'!H23</f>
        <v>0</v>
      </c>
      <c r="V45" s="47"/>
    </row>
    <row r="46" spans="2:22" x14ac:dyDescent="0.35">
      <c r="B46" s="79">
        <v>2</v>
      </c>
      <c r="C46" s="80" t="s">
        <v>40</v>
      </c>
      <c r="D46" s="44">
        <v>0</v>
      </c>
      <c r="E46" s="45">
        <f>+'A5'!H32</f>
        <v>0</v>
      </c>
      <c r="V46" s="47"/>
    </row>
    <row r="47" spans="2:22" x14ac:dyDescent="0.35">
      <c r="B47" s="79">
        <v>3</v>
      </c>
      <c r="C47" s="80" t="s">
        <v>41</v>
      </c>
      <c r="D47" s="44">
        <v>0</v>
      </c>
      <c r="E47" s="45">
        <f>+'A5'!H40</f>
        <v>0</v>
      </c>
      <c r="V47" s="47"/>
    </row>
    <row r="48" spans="2:22" x14ac:dyDescent="0.35">
      <c r="B48" s="79">
        <v>4</v>
      </c>
      <c r="C48" s="80" t="s">
        <v>42</v>
      </c>
      <c r="D48" s="44">
        <v>0</v>
      </c>
      <c r="E48" s="45">
        <f>+'A5'!H49</f>
        <v>0</v>
      </c>
      <c r="V48" s="47"/>
    </row>
    <row r="49" spans="2:22" x14ac:dyDescent="0.35">
      <c r="B49" s="79"/>
      <c r="C49" s="81" t="s">
        <v>43</v>
      </c>
      <c r="D49" s="44"/>
      <c r="E49" s="45">
        <f>SUM(E45:E48)</f>
        <v>0</v>
      </c>
      <c r="V49" s="47"/>
    </row>
    <row r="50" spans="2:22" x14ac:dyDescent="0.35">
      <c r="B50" s="79">
        <v>5</v>
      </c>
      <c r="C50" s="82" t="s">
        <v>44</v>
      </c>
      <c r="D50" s="44"/>
      <c r="E50" s="45" t="e">
        <f>+'A5'!H52</f>
        <v>#REF!</v>
      </c>
      <c r="V50" s="47"/>
    </row>
    <row r="51" spans="2:22" ht="29" x14ac:dyDescent="0.35">
      <c r="B51" s="79">
        <v>6</v>
      </c>
      <c r="C51" s="80" t="s">
        <v>45</v>
      </c>
      <c r="D51" s="44"/>
      <c r="E51" s="45">
        <f>+'A5'!H53</f>
        <v>0</v>
      </c>
      <c r="V51" s="47"/>
    </row>
    <row r="52" spans="2:22" x14ac:dyDescent="0.35">
      <c r="B52" s="48"/>
      <c r="C52" s="344" t="s">
        <v>46</v>
      </c>
      <c r="D52" s="345"/>
      <c r="E52" s="49" t="e">
        <f>+E51+E50+E49</f>
        <v>#REF!</v>
      </c>
      <c r="V52" s="47"/>
    </row>
    <row r="53" spans="2:22" ht="30.75" customHeight="1" x14ac:dyDescent="0.35">
      <c r="B53" s="83" t="s">
        <v>26</v>
      </c>
      <c r="C53" s="340" t="s">
        <v>27</v>
      </c>
      <c r="D53" s="341"/>
      <c r="E53" s="342"/>
      <c r="V53" s="47"/>
    </row>
    <row r="54" spans="2:22" x14ac:dyDescent="0.35">
      <c r="B54" s="79">
        <v>1</v>
      </c>
      <c r="C54" s="80" t="s">
        <v>39</v>
      </c>
      <c r="D54" s="44">
        <v>0</v>
      </c>
      <c r="E54" s="45">
        <f>+'A6'!H23</f>
        <v>0</v>
      </c>
      <c r="V54" s="47"/>
    </row>
    <row r="55" spans="2:22" x14ac:dyDescent="0.35">
      <c r="B55" s="79">
        <v>2</v>
      </c>
      <c r="C55" s="80" t="s">
        <v>40</v>
      </c>
      <c r="D55" s="44">
        <v>0</v>
      </c>
      <c r="E55" s="45">
        <f>+'A6'!H32</f>
        <v>0</v>
      </c>
      <c r="V55" s="47"/>
    </row>
    <row r="56" spans="2:22" x14ac:dyDescent="0.35">
      <c r="B56" s="79">
        <v>3</v>
      </c>
      <c r="C56" s="80" t="s">
        <v>41</v>
      </c>
      <c r="D56" s="44">
        <v>0</v>
      </c>
      <c r="E56" s="45">
        <f>+'A6'!H39</f>
        <v>0</v>
      </c>
      <c r="V56" s="47"/>
    </row>
    <row r="57" spans="2:22" x14ac:dyDescent="0.35">
      <c r="B57" s="79">
        <v>4</v>
      </c>
      <c r="C57" s="80" t="s">
        <v>42</v>
      </c>
      <c r="D57" s="44">
        <v>0</v>
      </c>
      <c r="E57" s="45">
        <f>+'A6'!H48</f>
        <v>0</v>
      </c>
      <c r="V57" s="47"/>
    </row>
    <row r="58" spans="2:22" x14ac:dyDescent="0.35">
      <c r="B58" s="79"/>
      <c r="C58" s="81" t="s">
        <v>43</v>
      </c>
      <c r="D58" s="44"/>
      <c r="E58" s="45">
        <f>SUM(E54:E57)</f>
        <v>0</v>
      </c>
      <c r="V58" s="47"/>
    </row>
    <row r="59" spans="2:22" x14ac:dyDescent="0.35">
      <c r="B59" s="79">
        <v>5</v>
      </c>
      <c r="C59" s="82" t="s">
        <v>44</v>
      </c>
      <c r="D59" s="44"/>
      <c r="E59" s="45" t="e">
        <f>+'A6'!H51</f>
        <v>#REF!</v>
      </c>
      <c r="V59" s="47"/>
    </row>
    <row r="60" spans="2:22" ht="29" x14ac:dyDescent="0.35">
      <c r="B60" s="79">
        <v>6</v>
      </c>
      <c r="C60" s="80" t="s">
        <v>45</v>
      </c>
      <c r="D60" s="44"/>
      <c r="E60" s="45">
        <f>+'A6'!H52</f>
        <v>0</v>
      </c>
      <c r="V60" s="47"/>
    </row>
    <row r="61" spans="2:22" x14ac:dyDescent="0.35">
      <c r="B61" s="48"/>
      <c r="C61" s="344" t="s">
        <v>46</v>
      </c>
      <c r="D61" s="345"/>
      <c r="E61" s="49" t="e">
        <f>+E60+E59+E58</f>
        <v>#REF!</v>
      </c>
      <c r="V61" s="47"/>
    </row>
    <row r="62" spans="2:22" ht="36.75" customHeight="1" x14ac:dyDescent="0.35">
      <c r="B62" s="83" t="s">
        <v>28</v>
      </c>
      <c r="C62" s="340" t="s">
        <v>27</v>
      </c>
      <c r="D62" s="341"/>
      <c r="E62" s="342"/>
      <c r="V62" s="47"/>
    </row>
    <row r="63" spans="2:22" x14ac:dyDescent="0.35">
      <c r="B63" s="79">
        <v>1</v>
      </c>
      <c r="C63" s="80" t="s">
        <v>39</v>
      </c>
      <c r="D63" s="44">
        <v>0</v>
      </c>
      <c r="E63" s="45">
        <f>+'A7'!H17</f>
        <v>0</v>
      </c>
      <c r="V63" s="47"/>
    </row>
    <row r="64" spans="2:22" x14ac:dyDescent="0.35">
      <c r="B64" s="79">
        <v>2</v>
      </c>
      <c r="C64" s="80" t="s">
        <v>40</v>
      </c>
      <c r="D64" s="44">
        <v>0</v>
      </c>
      <c r="E64" s="45">
        <f>+'A7'!H26</f>
        <v>0</v>
      </c>
      <c r="V64" s="47"/>
    </row>
    <row r="65" spans="2:22" x14ac:dyDescent="0.35">
      <c r="B65" s="79">
        <v>3</v>
      </c>
      <c r="C65" s="80" t="s">
        <v>41</v>
      </c>
      <c r="D65" s="44">
        <v>0</v>
      </c>
      <c r="E65" s="45">
        <f>+'A7'!H37</f>
        <v>0</v>
      </c>
      <c r="V65" s="47"/>
    </row>
    <row r="66" spans="2:22" x14ac:dyDescent="0.35">
      <c r="B66" s="79">
        <v>4</v>
      </c>
      <c r="C66" s="80" t="s">
        <v>42</v>
      </c>
      <c r="D66" s="44">
        <v>0</v>
      </c>
      <c r="E66" s="45">
        <f>+'A7'!H46</f>
        <v>0</v>
      </c>
      <c r="V66" s="47"/>
    </row>
    <row r="67" spans="2:22" x14ac:dyDescent="0.35">
      <c r="B67" s="79"/>
      <c r="C67" s="81" t="s">
        <v>43</v>
      </c>
      <c r="D67" s="44"/>
      <c r="E67" s="45">
        <f>SUM(E63:E66)</f>
        <v>0</v>
      </c>
      <c r="V67" s="47"/>
    </row>
    <row r="68" spans="2:22" x14ac:dyDescent="0.35">
      <c r="B68" s="79">
        <v>5</v>
      </c>
      <c r="C68" s="82" t="s">
        <v>44</v>
      </c>
      <c r="D68" s="44"/>
      <c r="E68" s="45" t="e">
        <f>+'A7'!H50</f>
        <v>#REF!</v>
      </c>
      <c r="V68" s="47"/>
    </row>
    <row r="69" spans="2:22" ht="27.75" customHeight="1" x14ac:dyDescent="0.35">
      <c r="B69" s="79">
        <v>6</v>
      </c>
      <c r="C69" s="80" t="s">
        <v>45</v>
      </c>
      <c r="D69" s="44"/>
      <c r="E69" s="45">
        <f>+'A7'!H51</f>
        <v>0</v>
      </c>
      <c r="F69" s="50"/>
      <c r="L69" s="50"/>
      <c r="O69" s="50"/>
      <c r="V69" s="47"/>
    </row>
    <row r="70" spans="2:22" s="51" customFormat="1" ht="15" customHeight="1" x14ac:dyDescent="0.35">
      <c r="B70" s="48"/>
      <c r="C70" s="344" t="s">
        <v>46</v>
      </c>
      <c r="D70" s="345"/>
      <c r="E70" s="49" t="e">
        <f>+E69+E68+E67</f>
        <v>#REF!</v>
      </c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3"/>
    </row>
    <row r="71" spans="2:22" x14ac:dyDescent="0.35">
      <c r="B71" s="83" t="s">
        <v>30</v>
      </c>
      <c r="C71" s="340" t="s">
        <v>49</v>
      </c>
      <c r="D71" s="341"/>
      <c r="E71" s="342"/>
      <c r="V71" s="47"/>
    </row>
    <row r="72" spans="2:22" x14ac:dyDescent="0.35">
      <c r="B72" s="84">
        <v>1</v>
      </c>
      <c r="C72" s="85" t="s">
        <v>50</v>
      </c>
      <c r="D72" s="54"/>
      <c r="E72" s="55">
        <f>+INTERVENTORÍA!I27</f>
        <v>0</v>
      </c>
      <c r="V72" s="47"/>
    </row>
    <row r="73" spans="2:22" x14ac:dyDescent="0.35">
      <c r="B73" s="84">
        <v>2</v>
      </c>
      <c r="C73" s="283" t="s">
        <v>44</v>
      </c>
      <c r="D73" s="54"/>
      <c r="E73" s="55">
        <f>+INTERVENTORÍA!I28</f>
        <v>0</v>
      </c>
      <c r="V73" s="47"/>
    </row>
    <row r="74" spans="2:22" ht="27" customHeight="1" x14ac:dyDescent="0.35">
      <c r="B74" s="84">
        <v>3</v>
      </c>
      <c r="C74" s="284" t="s">
        <v>45</v>
      </c>
      <c r="D74" s="56"/>
      <c r="E74" s="57">
        <f>+INTERVENTORÍA!I29</f>
        <v>0</v>
      </c>
      <c r="V74" s="47"/>
    </row>
    <row r="75" spans="2:22" ht="15" thickBot="1" x14ac:dyDescent="0.4">
      <c r="B75" s="58"/>
      <c r="C75" s="346" t="s">
        <v>46</v>
      </c>
      <c r="D75" s="347"/>
      <c r="E75" s="59">
        <f>+E74+E73+E72</f>
        <v>0</v>
      </c>
      <c r="V75" s="47"/>
    </row>
    <row r="76" spans="2:22" ht="15" thickBot="1" x14ac:dyDescent="0.4">
      <c r="B76" s="40"/>
      <c r="C76" s="285"/>
      <c r="D76" s="60"/>
      <c r="E76" s="61"/>
      <c r="V76" s="47"/>
    </row>
    <row r="77" spans="2:22" ht="15" thickBot="1" x14ac:dyDescent="0.4">
      <c r="B77" s="62"/>
      <c r="C77" s="343" t="s">
        <v>51</v>
      </c>
      <c r="D77" s="343"/>
      <c r="E77" s="63" t="e">
        <f>E70+E61+E52+E43+E34+E25+E16+E75</f>
        <v>#REF!</v>
      </c>
      <c r="V77" s="47"/>
    </row>
    <row r="78" spans="2:22" ht="49.75" customHeight="1" x14ac:dyDescent="0.35">
      <c r="B78" s="286"/>
      <c r="C78" s="286"/>
      <c r="D78" s="64"/>
      <c r="V78" s="47"/>
    </row>
    <row r="79" spans="2:22" ht="35.15" customHeight="1" x14ac:dyDescent="0.35">
      <c r="B79" s="286"/>
      <c r="C79" s="286"/>
      <c r="D79" s="64"/>
      <c r="V79" s="47"/>
    </row>
    <row r="80" spans="2:22" s="51" customFormat="1" ht="15" customHeight="1" x14ac:dyDescent="0.35">
      <c r="B80" s="65"/>
      <c r="C80" s="65"/>
      <c r="D80" s="66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3"/>
    </row>
    <row r="81" spans="2:23" ht="15" customHeight="1" x14ac:dyDescent="0.35">
      <c r="B81" s="65"/>
      <c r="C81" s="65"/>
      <c r="D81" s="66"/>
      <c r="F81" s="52"/>
      <c r="I81" s="52"/>
      <c r="L81" s="52"/>
      <c r="O81" s="52"/>
      <c r="R81" s="52"/>
      <c r="U81" s="52"/>
      <c r="V81" s="53"/>
    </row>
    <row r="82" spans="2:23" ht="15" customHeight="1" x14ac:dyDescent="0.35">
      <c r="B82" s="65"/>
      <c r="C82" s="51"/>
      <c r="D82" s="67"/>
    </row>
    <row r="83" spans="2:23" ht="15" customHeight="1" x14ac:dyDescent="0.35">
      <c r="B83" s="65"/>
      <c r="C83" s="51"/>
      <c r="D83" s="66"/>
    </row>
    <row r="88" spans="2:23" s="39" customFormat="1" x14ac:dyDescent="0.35">
      <c r="B88" s="68"/>
      <c r="C88" s="37"/>
      <c r="D88" s="69"/>
      <c r="E88" s="37"/>
      <c r="V88" s="37"/>
      <c r="W88" s="37"/>
    </row>
    <row r="89" spans="2:23" s="39" customFormat="1" x14ac:dyDescent="0.35">
      <c r="B89" s="68"/>
      <c r="C89" s="37"/>
      <c r="D89" s="69"/>
      <c r="E89" s="37"/>
      <c r="V89" s="37"/>
      <c r="W89" s="37"/>
    </row>
    <row r="90" spans="2:23" s="39" customFormat="1" x14ac:dyDescent="0.35">
      <c r="B90" s="70"/>
      <c r="C90" s="71"/>
      <c r="D90" s="69"/>
      <c r="E90" s="37"/>
      <c r="F90" s="72"/>
      <c r="V90" s="37"/>
      <c r="W90" s="37"/>
    </row>
    <row r="91" spans="2:23" s="39" customFormat="1" x14ac:dyDescent="0.35">
      <c r="B91" s="287"/>
      <c r="C91" s="288"/>
      <c r="D91" s="69"/>
      <c r="E91" s="37"/>
      <c r="V91" s="37"/>
      <c r="W91" s="37"/>
    </row>
    <row r="92" spans="2:23" s="39" customFormat="1" x14ac:dyDescent="0.35">
      <c r="B92" s="68"/>
      <c r="C92" s="37"/>
      <c r="D92" s="69"/>
      <c r="E92" s="37"/>
      <c r="F92" s="73"/>
      <c r="V92" s="37"/>
      <c r="W92" s="37"/>
    </row>
  </sheetData>
  <mergeCells count="26">
    <mergeCell ref="T7:U9"/>
    <mergeCell ref="C8:E8"/>
    <mergeCell ref="N7:O9"/>
    <mergeCell ref="Q7:R9"/>
    <mergeCell ref="C25:D25"/>
    <mergeCell ref="H7:I9"/>
    <mergeCell ref="K7:L9"/>
    <mergeCell ref="C16:D16"/>
    <mergeCell ref="C17:E17"/>
    <mergeCell ref="F7:F9"/>
    <mergeCell ref="B1:D1"/>
    <mergeCell ref="B4:E4"/>
    <mergeCell ref="C2:E2"/>
    <mergeCell ref="C71:E71"/>
    <mergeCell ref="C77:D77"/>
    <mergeCell ref="C70:D70"/>
    <mergeCell ref="C26:E26"/>
    <mergeCell ref="C34:D34"/>
    <mergeCell ref="C35:E35"/>
    <mergeCell ref="C43:D43"/>
    <mergeCell ref="C53:E53"/>
    <mergeCell ref="C61:D61"/>
    <mergeCell ref="C62:E62"/>
    <mergeCell ref="C75:D75"/>
    <mergeCell ref="C44:E44"/>
    <mergeCell ref="C52:D52"/>
  </mergeCells>
  <phoneticPr fontId="8" type="noConversion"/>
  <pageMargins left="0.7" right="0.7" top="0.75" bottom="0.75" header="0.3" footer="0.3"/>
  <pageSetup scale="98" fitToHeight="0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B1:L54"/>
  <sheetViews>
    <sheetView showGridLines="0" view="pageBreakPreview" zoomScale="55" zoomScaleNormal="60" zoomScaleSheetLayoutView="55" workbookViewId="0">
      <selection activeCell="C4" sqref="C4:H4"/>
    </sheetView>
  </sheetViews>
  <sheetFormatPr baseColWidth="10" defaultColWidth="111.6640625" defaultRowHeight="15.5" x14ac:dyDescent="0.2"/>
  <cols>
    <col min="1" max="1" width="5" style="86" customWidth="1"/>
    <col min="2" max="2" width="78.77734375" style="86" customWidth="1"/>
    <col min="3" max="3" width="18.109375" style="86" customWidth="1"/>
    <col min="4" max="4" width="20.77734375" style="86" customWidth="1"/>
    <col min="5" max="5" width="22.77734375" style="86" customWidth="1"/>
    <col min="6" max="6" width="25.77734375" style="86" customWidth="1"/>
    <col min="7" max="7" width="20.77734375" style="86" customWidth="1"/>
    <col min="8" max="8" width="28.33203125" style="86" customWidth="1"/>
    <col min="9" max="9" width="4.33203125" style="88" customWidth="1"/>
    <col min="10" max="10" width="13.6640625" style="86" customWidth="1"/>
    <col min="11" max="11" width="15.109375" style="86" bestFit="1" customWidth="1"/>
    <col min="12" max="12" width="12.109375" style="86" bestFit="1" customWidth="1"/>
    <col min="13" max="13" width="44.6640625" style="86" customWidth="1"/>
    <col min="14" max="23" width="20.77734375" style="86" customWidth="1"/>
    <col min="24" max="16384" width="111.6640625" style="86"/>
  </cols>
  <sheetData>
    <row r="1" spans="2:12" x14ac:dyDescent="0.2">
      <c r="D1" s="87"/>
      <c r="E1" s="87"/>
      <c r="F1" s="87"/>
      <c r="G1" s="87"/>
      <c r="H1" s="87"/>
    </row>
    <row r="2" spans="2:12" x14ac:dyDescent="0.35">
      <c r="B2" s="358">
        <f>'CADENA DE VALOR '!B2:K2</f>
        <v>0</v>
      </c>
      <c r="C2" s="358"/>
      <c r="D2" s="358"/>
      <c r="E2" s="358"/>
      <c r="F2" s="358"/>
      <c r="G2" s="358"/>
      <c r="H2" s="358"/>
      <c r="I2" s="358"/>
    </row>
    <row r="3" spans="2:12" ht="16" thickBot="1" x14ac:dyDescent="0.25">
      <c r="B3" s="89"/>
      <c r="C3" s="89"/>
      <c r="D3" s="89"/>
      <c r="E3" s="89"/>
      <c r="F3" s="89"/>
      <c r="G3" s="89"/>
      <c r="H3" s="89"/>
    </row>
    <row r="4" spans="2:12" ht="60.65" customHeight="1" thickBot="1" x14ac:dyDescent="0.25">
      <c r="B4" s="148"/>
      <c r="C4" s="365" t="s">
        <v>52</v>
      </c>
      <c r="D4" s="366"/>
      <c r="E4" s="366"/>
      <c r="F4" s="366"/>
      <c r="G4" s="366"/>
      <c r="H4" s="367"/>
    </row>
    <row r="5" spans="2:12" x14ac:dyDescent="0.2">
      <c r="B5" s="89"/>
      <c r="C5" s="89"/>
      <c r="D5" s="89"/>
      <c r="E5" s="89"/>
      <c r="F5" s="89"/>
      <c r="G5" s="89"/>
      <c r="H5" s="89"/>
    </row>
    <row r="6" spans="2:12" ht="47.15" customHeight="1" x14ac:dyDescent="0.2">
      <c r="B6" s="149" t="s">
        <v>53</v>
      </c>
      <c r="C6" s="364"/>
      <c r="D6" s="364"/>
      <c r="E6" s="364"/>
      <c r="F6" s="364"/>
      <c r="G6" s="364"/>
      <c r="H6" s="364"/>
    </row>
    <row r="7" spans="2:12" ht="16" thickBot="1" x14ac:dyDescent="0.25">
      <c r="B7" s="89"/>
      <c r="C7" s="89"/>
      <c r="D7" s="89"/>
      <c r="E7" s="89"/>
      <c r="F7" s="89"/>
      <c r="G7" s="89"/>
      <c r="H7" s="89"/>
    </row>
    <row r="8" spans="2:12" ht="90" customHeight="1" thickTop="1" thickBot="1" x14ac:dyDescent="0.25">
      <c r="B8" s="150" t="s">
        <v>54</v>
      </c>
      <c r="C8" s="359" t="s">
        <v>55</v>
      </c>
      <c r="D8" s="360"/>
      <c r="E8" s="360"/>
      <c r="F8" s="361"/>
      <c r="G8" s="150" t="s">
        <v>56</v>
      </c>
      <c r="H8" s="151">
        <v>1</v>
      </c>
    </row>
    <row r="9" spans="2:12" s="90" customFormat="1" ht="16.5" thickTop="1" thickBot="1" x14ac:dyDescent="0.25"/>
    <row r="10" spans="2:12" ht="16" thickBot="1" x14ac:dyDescent="0.25">
      <c r="B10" s="152" t="s">
        <v>57</v>
      </c>
      <c r="C10" s="87"/>
      <c r="D10" s="87"/>
      <c r="E10" s="87"/>
      <c r="F10" s="87"/>
      <c r="G10" s="87"/>
      <c r="H10" s="87"/>
    </row>
    <row r="11" spans="2:12" ht="31.5" thickBot="1" x14ac:dyDescent="0.25">
      <c r="B11" s="153" t="s">
        <v>58</v>
      </c>
      <c r="C11" s="154" t="s">
        <v>59</v>
      </c>
      <c r="D11" s="154" t="s">
        <v>60</v>
      </c>
      <c r="E11" s="154" t="s">
        <v>61</v>
      </c>
      <c r="F11" s="154" t="s">
        <v>62</v>
      </c>
      <c r="G11" s="154" t="s">
        <v>63</v>
      </c>
      <c r="H11" s="155" t="s">
        <v>64</v>
      </c>
    </row>
    <row r="12" spans="2:12" ht="18" customHeight="1" x14ac:dyDescent="0.35">
      <c r="B12" s="91" t="s">
        <v>65</v>
      </c>
      <c r="C12" s="92" t="s">
        <v>66</v>
      </c>
      <c r="D12" s="92">
        <v>0</v>
      </c>
      <c r="E12" s="93">
        <v>0</v>
      </c>
      <c r="F12" s="94">
        <v>0</v>
      </c>
      <c r="G12" s="95">
        <v>0</v>
      </c>
      <c r="H12" s="96">
        <f>D12*E12*F12*G12</f>
        <v>0</v>
      </c>
      <c r="L12" s="88"/>
    </row>
    <row r="13" spans="2:12" ht="18" customHeight="1" x14ac:dyDescent="0.35">
      <c r="B13" s="97" t="s">
        <v>67</v>
      </c>
      <c r="C13" s="98" t="s">
        <v>66</v>
      </c>
      <c r="D13" s="98">
        <v>0</v>
      </c>
      <c r="E13" s="99">
        <v>0</v>
      </c>
      <c r="F13" s="100">
        <v>0</v>
      </c>
      <c r="G13" s="101">
        <v>0</v>
      </c>
      <c r="H13" s="102">
        <f t="shared" ref="H13:H17" si="0">D13*E13*F13*G13</f>
        <v>0</v>
      </c>
      <c r="L13" s="88"/>
    </row>
    <row r="14" spans="2:12" x14ac:dyDescent="0.35">
      <c r="B14" s="97" t="s">
        <v>68</v>
      </c>
      <c r="C14" s="98" t="s">
        <v>66</v>
      </c>
      <c r="D14" s="98">
        <v>0</v>
      </c>
      <c r="E14" s="99">
        <v>0</v>
      </c>
      <c r="F14" s="100">
        <v>0</v>
      </c>
      <c r="G14" s="101">
        <v>0</v>
      </c>
      <c r="H14" s="102">
        <f t="shared" si="0"/>
        <v>0</v>
      </c>
      <c r="L14" s="88"/>
    </row>
    <row r="15" spans="2:12" x14ac:dyDescent="0.35">
      <c r="B15" s="97" t="s">
        <v>69</v>
      </c>
      <c r="C15" s="98" t="s">
        <v>66</v>
      </c>
      <c r="D15" s="98">
        <v>0</v>
      </c>
      <c r="E15" s="99">
        <v>0</v>
      </c>
      <c r="F15" s="100">
        <v>0</v>
      </c>
      <c r="G15" s="101">
        <v>0</v>
      </c>
      <c r="H15" s="102">
        <f t="shared" si="0"/>
        <v>0</v>
      </c>
      <c r="L15" s="88"/>
    </row>
    <row r="16" spans="2:12" ht="18" customHeight="1" x14ac:dyDescent="0.35">
      <c r="B16" s="97" t="s">
        <v>70</v>
      </c>
      <c r="C16" s="98" t="s">
        <v>66</v>
      </c>
      <c r="D16" s="98">
        <v>0</v>
      </c>
      <c r="E16" s="99">
        <v>0</v>
      </c>
      <c r="F16" s="100">
        <v>0</v>
      </c>
      <c r="G16" s="101">
        <v>0</v>
      </c>
      <c r="H16" s="102">
        <f t="shared" si="0"/>
        <v>0</v>
      </c>
      <c r="L16" s="88"/>
    </row>
    <row r="17" spans="2:12" ht="18" customHeight="1" x14ac:dyDescent="0.35">
      <c r="B17" s="103" t="s">
        <v>71</v>
      </c>
      <c r="C17" s="104" t="s">
        <v>66</v>
      </c>
      <c r="D17" s="104">
        <v>0</v>
      </c>
      <c r="E17" s="105">
        <v>0</v>
      </c>
      <c r="F17" s="106">
        <v>0</v>
      </c>
      <c r="G17" s="101">
        <v>0</v>
      </c>
      <c r="H17" s="102">
        <f t="shared" si="0"/>
        <v>0</v>
      </c>
      <c r="L17" s="88"/>
    </row>
    <row r="18" spans="2:12" x14ac:dyDescent="0.35">
      <c r="B18" s="107" t="s">
        <v>72</v>
      </c>
      <c r="C18" s="104" t="s">
        <v>66</v>
      </c>
      <c r="D18" s="104">
        <v>0</v>
      </c>
      <c r="E18" s="105">
        <v>0</v>
      </c>
      <c r="F18" s="106">
        <v>0</v>
      </c>
      <c r="G18" s="101">
        <v>0</v>
      </c>
      <c r="H18" s="102">
        <f t="shared" ref="H18" si="1">D18*E18*F18*G18</f>
        <v>0</v>
      </c>
      <c r="L18" s="88"/>
    </row>
    <row r="19" spans="2:12" ht="18" customHeight="1" thickBot="1" x14ac:dyDescent="0.25">
      <c r="B19" s="108" t="s">
        <v>73</v>
      </c>
      <c r="C19" s="109" t="s">
        <v>66</v>
      </c>
      <c r="D19" s="109">
        <v>0</v>
      </c>
      <c r="E19" s="110">
        <v>0</v>
      </c>
      <c r="F19" s="109"/>
      <c r="G19" s="109"/>
      <c r="H19" s="111"/>
      <c r="L19" s="88"/>
    </row>
    <row r="20" spans="2:12" ht="16" thickBot="1" x14ac:dyDescent="0.25">
      <c r="B20" s="112"/>
      <c r="C20" s="88"/>
      <c r="D20" s="88"/>
      <c r="E20" s="113"/>
      <c r="F20" s="352" t="s">
        <v>74</v>
      </c>
      <c r="G20" s="353"/>
      <c r="H20" s="114">
        <f>SUM(H12:H19)</f>
        <v>0</v>
      </c>
    </row>
    <row r="21" spans="2:12" ht="16" thickBot="1" x14ac:dyDescent="0.25">
      <c r="B21" s="112"/>
      <c r="C21" s="88"/>
      <c r="D21" s="88"/>
      <c r="E21" s="113"/>
      <c r="F21" s="362" t="s">
        <v>75</v>
      </c>
      <c r="G21" s="363"/>
      <c r="H21" s="115">
        <f>'FACTOR MULTIPLICADOR'!E32</f>
        <v>1.9199666666666668</v>
      </c>
    </row>
    <row r="22" spans="2:12" ht="16" customHeight="1" thickBot="1" x14ac:dyDescent="0.25">
      <c r="B22" s="116"/>
      <c r="C22" s="116"/>
      <c r="D22" s="116"/>
      <c r="E22" s="116"/>
      <c r="F22" s="356" t="s">
        <v>76</v>
      </c>
      <c r="G22" s="357"/>
      <c r="H22" s="117">
        <f>+H20*H21</f>
        <v>0</v>
      </c>
      <c r="K22" s="118"/>
      <c r="L22" s="88"/>
    </row>
    <row r="23" spans="2:12" ht="16" thickBot="1" x14ac:dyDescent="0.25">
      <c r="B23" s="88"/>
      <c r="C23" s="88"/>
      <c r="D23" s="88"/>
      <c r="E23" s="113"/>
      <c r="F23" s="88"/>
      <c r="G23" s="119"/>
      <c r="H23" s="119"/>
    </row>
    <row r="24" spans="2:12" ht="16" thickBot="1" x14ac:dyDescent="0.25">
      <c r="B24" s="156" t="s">
        <v>77</v>
      </c>
      <c r="C24" s="120"/>
      <c r="D24" s="120"/>
      <c r="E24" s="120"/>
      <c r="F24" s="120"/>
      <c r="G24" s="120"/>
      <c r="H24" s="120"/>
    </row>
    <row r="25" spans="2:12" ht="31.5" thickBot="1" x14ac:dyDescent="0.25">
      <c r="B25" s="153" t="s">
        <v>58</v>
      </c>
      <c r="C25" s="154" t="s">
        <v>59</v>
      </c>
      <c r="D25" s="154" t="s">
        <v>60</v>
      </c>
      <c r="E25" s="154" t="s">
        <v>61</v>
      </c>
      <c r="F25" s="154" t="s">
        <v>78</v>
      </c>
      <c r="G25" s="154" t="s">
        <v>63</v>
      </c>
      <c r="H25" s="155" t="s">
        <v>64</v>
      </c>
    </row>
    <row r="26" spans="2:12" x14ac:dyDescent="0.2">
      <c r="B26" s="121" t="s">
        <v>79</v>
      </c>
      <c r="C26" s="122" t="s">
        <v>80</v>
      </c>
      <c r="D26" s="122">
        <v>0</v>
      </c>
      <c r="E26" s="122"/>
      <c r="F26" s="92">
        <v>0</v>
      </c>
      <c r="G26" s="123">
        <v>0</v>
      </c>
      <c r="H26" s="96">
        <f>+F26*D26</f>
        <v>0</v>
      </c>
    </row>
    <row r="27" spans="2:12" x14ac:dyDescent="0.2">
      <c r="B27" s="124" t="s">
        <v>81</v>
      </c>
      <c r="C27" s="125" t="s">
        <v>80</v>
      </c>
      <c r="D27" s="125">
        <v>0</v>
      </c>
      <c r="E27" s="125"/>
      <c r="F27" s="98">
        <v>0</v>
      </c>
      <c r="G27" s="126">
        <v>0</v>
      </c>
      <c r="H27" s="102">
        <f>+F27*D27</f>
        <v>0</v>
      </c>
    </row>
    <row r="28" spans="2:12" ht="16" thickBot="1" x14ac:dyDescent="0.25">
      <c r="B28" s="127" t="s">
        <v>82</v>
      </c>
      <c r="C28" s="128" t="s">
        <v>80</v>
      </c>
      <c r="D28" s="129">
        <v>0</v>
      </c>
      <c r="E28" s="130"/>
      <c r="F28" s="128">
        <v>0</v>
      </c>
      <c r="G28" s="131">
        <v>0</v>
      </c>
      <c r="H28" s="132">
        <f>+F28*D28</f>
        <v>0</v>
      </c>
    </row>
    <row r="29" spans="2:12" ht="16" thickBot="1" x14ac:dyDescent="0.25">
      <c r="B29" s="88"/>
      <c r="C29" s="88"/>
      <c r="D29" s="88"/>
      <c r="E29" s="113"/>
      <c r="F29" s="352" t="s">
        <v>83</v>
      </c>
      <c r="G29" s="353"/>
      <c r="H29" s="114">
        <f>SUM(H26:H28)</f>
        <v>0</v>
      </c>
    </row>
    <row r="30" spans="2:12" ht="16" thickBot="1" x14ac:dyDescent="0.25">
      <c r="B30" s="88"/>
      <c r="C30" s="88"/>
      <c r="D30" s="88"/>
      <c r="E30" s="113"/>
      <c r="F30" s="354"/>
      <c r="G30" s="355"/>
      <c r="H30" s="133"/>
    </row>
    <row r="31" spans="2:12" ht="16" thickBot="1" x14ac:dyDescent="0.25">
      <c r="B31" s="88"/>
      <c r="C31" s="88"/>
      <c r="D31" s="88"/>
      <c r="E31" s="113"/>
      <c r="F31" s="356" t="s">
        <v>84</v>
      </c>
      <c r="G31" s="357"/>
      <c r="H31" s="117">
        <f>+H29+H30</f>
        <v>0</v>
      </c>
    </row>
    <row r="32" spans="2:12" ht="16" thickBot="1" x14ac:dyDescent="0.25">
      <c r="B32" s="156" t="s">
        <v>85</v>
      </c>
      <c r="C32" s="120"/>
      <c r="D32" s="120"/>
      <c r="E32" s="120"/>
      <c r="F32" s="120"/>
      <c r="G32" s="120"/>
      <c r="H32" s="120"/>
    </row>
    <row r="33" spans="2:8" ht="31.5" thickBot="1" x14ac:dyDescent="0.25">
      <c r="B33" s="157" t="s">
        <v>58</v>
      </c>
      <c r="C33" s="158" t="s">
        <v>59</v>
      </c>
      <c r="D33" s="158" t="s">
        <v>60</v>
      </c>
      <c r="E33" s="158" t="s">
        <v>61</v>
      </c>
      <c r="F33" s="158" t="s">
        <v>78</v>
      </c>
      <c r="G33" s="158" t="s">
        <v>63</v>
      </c>
      <c r="H33" s="159" t="s">
        <v>64</v>
      </c>
    </row>
    <row r="34" spans="2:8" x14ac:dyDescent="0.2">
      <c r="B34" s="134"/>
      <c r="C34" s="135"/>
      <c r="D34" s="122"/>
      <c r="E34" s="135"/>
      <c r="F34" s="135"/>
      <c r="G34" s="135"/>
      <c r="H34" s="96"/>
    </row>
    <row r="35" spans="2:8" ht="16" thickBot="1" x14ac:dyDescent="0.25">
      <c r="B35" s="136"/>
      <c r="C35" s="137"/>
      <c r="D35" s="137"/>
      <c r="E35" s="138"/>
      <c r="F35" s="137"/>
      <c r="G35" s="137"/>
      <c r="H35" s="139"/>
    </row>
    <row r="36" spans="2:8" ht="16" thickBot="1" x14ac:dyDescent="0.25">
      <c r="B36" s="140"/>
      <c r="C36" s="88"/>
      <c r="D36" s="88"/>
      <c r="E36" s="113"/>
      <c r="F36" s="368" t="s">
        <v>86</v>
      </c>
      <c r="G36" s="369"/>
      <c r="H36" s="117">
        <f>SUM(H34:H35)</f>
        <v>0</v>
      </c>
    </row>
    <row r="37" spans="2:8" ht="16" customHeight="1" thickBot="1" x14ac:dyDescent="0.25">
      <c r="B37" s="88"/>
      <c r="C37" s="88"/>
      <c r="D37" s="88"/>
      <c r="E37" s="113"/>
      <c r="F37" s="354"/>
      <c r="G37" s="355"/>
      <c r="H37" s="133">
        <f>+H36*19%</f>
        <v>0</v>
      </c>
    </row>
    <row r="38" spans="2:8" ht="16" thickBot="1" x14ac:dyDescent="0.25">
      <c r="B38" s="88"/>
      <c r="C38" s="88"/>
      <c r="D38" s="88"/>
      <c r="E38" s="113"/>
      <c r="F38" s="372" t="s">
        <v>87</v>
      </c>
      <c r="G38" s="373"/>
      <c r="H38" s="117">
        <f>+H36+H37</f>
        <v>0</v>
      </c>
    </row>
    <row r="39" spans="2:8" ht="16" customHeight="1" thickBot="1" x14ac:dyDescent="0.25">
      <c r="B39" s="88"/>
      <c r="C39" s="88"/>
      <c r="D39" s="88"/>
      <c r="E39" s="113"/>
      <c r="F39" s="88"/>
      <c r="G39" s="119"/>
      <c r="H39" s="119"/>
    </row>
    <row r="40" spans="2:8" ht="16" thickBot="1" x14ac:dyDescent="0.25">
      <c r="B40" s="156" t="s">
        <v>88</v>
      </c>
      <c r="C40" s="120"/>
      <c r="D40" s="120"/>
      <c r="E40" s="120"/>
      <c r="F40" s="120"/>
      <c r="G40" s="120"/>
      <c r="H40" s="120"/>
    </row>
    <row r="41" spans="2:8" ht="34.4" customHeight="1" thickBot="1" x14ac:dyDescent="0.25">
      <c r="B41" s="157" t="s">
        <v>58</v>
      </c>
      <c r="C41" s="158" t="s">
        <v>59</v>
      </c>
      <c r="D41" s="158" t="s">
        <v>60</v>
      </c>
      <c r="E41" s="158" t="s">
        <v>61</v>
      </c>
      <c r="F41" s="158" t="s">
        <v>78</v>
      </c>
      <c r="G41" s="158" t="s">
        <v>63</v>
      </c>
      <c r="H41" s="159" t="s">
        <v>64</v>
      </c>
    </row>
    <row r="42" spans="2:8" ht="15" customHeight="1" x14ac:dyDescent="0.2">
      <c r="B42" s="141"/>
      <c r="C42" s="92"/>
      <c r="D42" s="92"/>
      <c r="E42" s="142"/>
      <c r="F42" s="92"/>
      <c r="G42" s="92"/>
      <c r="H42" s="133"/>
    </row>
    <row r="43" spans="2:8" ht="15" customHeight="1" x14ac:dyDescent="0.2">
      <c r="B43" s="143"/>
      <c r="C43" s="144"/>
      <c r="D43" s="144"/>
      <c r="E43" s="145"/>
      <c r="F43" s="144"/>
      <c r="G43" s="144"/>
      <c r="H43" s="102"/>
    </row>
    <row r="44" spans="2:8" ht="15" customHeight="1" thickBot="1" x14ac:dyDescent="0.25">
      <c r="B44" s="108"/>
      <c r="C44" s="128"/>
      <c r="D44" s="128"/>
      <c r="E44" s="130"/>
      <c r="F44" s="128"/>
      <c r="G44" s="128"/>
      <c r="H44" s="132"/>
    </row>
    <row r="45" spans="2:8" ht="15" customHeight="1" thickBot="1" x14ac:dyDescent="0.25">
      <c r="B45" s="140"/>
      <c r="C45" s="88"/>
      <c r="D45" s="88"/>
      <c r="E45" s="113"/>
      <c r="F45" s="374" t="s">
        <v>89</v>
      </c>
      <c r="G45" s="375"/>
      <c r="H45" s="114">
        <f>SUM(H42:H44)</f>
        <v>0</v>
      </c>
    </row>
    <row r="46" spans="2:8" ht="15" customHeight="1" thickBot="1" x14ac:dyDescent="0.25">
      <c r="B46" s="88"/>
      <c r="C46" s="88"/>
      <c r="D46" s="88"/>
      <c r="E46" s="113"/>
      <c r="F46" s="376"/>
      <c r="G46" s="377"/>
      <c r="H46" s="133"/>
    </row>
    <row r="47" spans="2:8" ht="15" customHeight="1" thickBot="1" x14ac:dyDescent="0.25">
      <c r="B47" s="88"/>
      <c r="C47" s="88"/>
      <c r="D47" s="88"/>
      <c r="E47" s="113"/>
      <c r="F47" s="356" t="s">
        <v>90</v>
      </c>
      <c r="G47" s="357"/>
      <c r="H47" s="117">
        <f>+H45+H46</f>
        <v>0</v>
      </c>
    </row>
    <row r="48" spans="2:8" ht="16" customHeight="1" x14ac:dyDescent="0.2">
      <c r="B48" s="88"/>
      <c r="C48" s="88"/>
      <c r="D48" s="88"/>
      <c r="E48" s="113"/>
      <c r="F48" s="88"/>
      <c r="G48" s="119"/>
      <c r="H48" s="119"/>
    </row>
    <row r="49" spans="2:8" ht="15" customHeight="1" thickBot="1" x14ac:dyDescent="0.25">
      <c r="B49" s="370"/>
      <c r="C49" s="370"/>
      <c r="D49" s="370"/>
      <c r="E49" s="89"/>
      <c r="F49" s="89"/>
      <c r="G49" s="89"/>
      <c r="H49" s="89"/>
    </row>
    <row r="50" spans="2:8" ht="15" customHeight="1" thickBot="1" x14ac:dyDescent="0.25">
      <c r="B50" s="371"/>
      <c r="C50" s="371"/>
      <c r="D50" s="371"/>
      <c r="E50" s="89"/>
      <c r="F50" s="356" t="s">
        <v>91</v>
      </c>
      <c r="G50" s="357"/>
      <c r="H50" s="146" t="e">
        <f>+#REF!+H47+H38+H31+#REF!+H22</f>
        <v>#REF!</v>
      </c>
    </row>
    <row r="51" spans="2:8" ht="15" customHeight="1" x14ac:dyDescent="0.2">
      <c r="B51" s="147"/>
      <c r="C51" s="147"/>
      <c r="D51" s="147"/>
      <c r="E51" s="89"/>
      <c r="F51" s="119" t="s">
        <v>44</v>
      </c>
      <c r="G51" s="119"/>
      <c r="H51" s="119" t="e">
        <f>+H50*0.19</f>
        <v>#REF!</v>
      </c>
    </row>
    <row r="52" spans="2:8" ht="15" customHeight="1" thickBot="1" x14ac:dyDescent="0.25">
      <c r="B52" s="147"/>
      <c r="C52" s="147"/>
      <c r="D52" s="147"/>
      <c r="E52" s="89"/>
      <c r="F52" s="378" t="s">
        <v>92</v>
      </c>
      <c r="G52" s="378"/>
      <c r="H52" s="119"/>
    </row>
    <row r="53" spans="2:8" ht="15" customHeight="1" thickBot="1" x14ac:dyDescent="0.25">
      <c r="B53" s="147"/>
      <c r="C53" s="147"/>
      <c r="D53" s="147"/>
      <c r="E53" s="89"/>
      <c r="F53" s="356" t="s">
        <v>46</v>
      </c>
      <c r="G53" s="357"/>
      <c r="H53" s="146" t="e">
        <f>+H51+H50</f>
        <v>#REF!</v>
      </c>
    </row>
    <row r="54" spans="2:8" x14ac:dyDescent="0.2">
      <c r="B54" s="89"/>
      <c r="C54" s="89"/>
      <c r="D54" s="89"/>
      <c r="E54" s="89"/>
      <c r="F54" s="89"/>
      <c r="G54" s="89"/>
      <c r="H54" s="89"/>
    </row>
  </sheetData>
  <mergeCells count="21">
    <mergeCell ref="F53:G53"/>
    <mergeCell ref="F50:G50"/>
    <mergeCell ref="F36:G36"/>
    <mergeCell ref="B49:D49"/>
    <mergeCell ref="B50:D50"/>
    <mergeCell ref="F37:G37"/>
    <mergeCell ref="F38:G38"/>
    <mergeCell ref="F45:G45"/>
    <mergeCell ref="F46:G46"/>
    <mergeCell ref="F47:G47"/>
    <mergeCell ref="F52:G52"/>
    <mergeCell ref="F29:G29"/>
    <mergeCell ref="F30:G30"/>
    <mergeCell ref="F31:G31"/>
    <mergeCell ref="B2:I2"/>
    <mergeCell ref="C8:F8"/>
    <mergeCell ref="F21:G21"/>
    <mergeCell ref="F22:G22"/>
    <mergeCell ref="F20:G20"/>
    <mergeCell ref="C6:H6"/>
    <mergeCell ref="C4:H4"/>
  </mergeCells>
  <phoneticPr fontId="8" type="noConversion"/>
  <printOptions horizontalCentered="1"/>
  <pageMargins left="0.70866141732283472" right="0.70866141732283472" top="0.74803149606299213" bottom="0.74803149606299213" header="0.31496062992125984" footer="0.31496062992125984"/>
  <pageSetup scale="53" fitToHeight="0" orientation="portrait" r:id="rId1"/>
  <colBreaks count="1" manualBreakCount="1">
    <brk id="10" max="1048575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  <pageSetUpPr fitToPage="1"/>
  </sheetPr>
  <dimension ref="B1:L54"/>
  <sheetViews>
    <sheetView showGridLines="0" view="pageBreakPreview" zoomScale="55" zoomScaleNormal="60" zoomScaleSheetLayoutView="55" workbookViewId="0">
      <selection activeCell="C4" sqref="C4:H4"/>
    </sheetView>
  </sheetViews>
  <sheetFormatPr baseColWidth="10" defaultColWidth="111.6640625" defaultRowHeight="15.5" x14ac:dyDescent="0.2"/>
  <cols>
    <col min="1" max="1" width="5" style="86" customWidth="1"/>
    <col min="2" max="2" width="78.109375" style="86" bestFit="1" customWidth="1"/>
    <col min="3" max="3" width="18.109375" style="86" customWidth="1"/>
    <col min="4" max="4" width="20.77734375" style="86" customWidth="1"/>
    <col min="5" max="5" width="22.77734375" style="86" customWidth="1"/>
    <col min="6" max="6" width="25.77734375" style="86" customWidth="1"/>
    <col min="7" max="7" width="20.77734375" style="86" customWidth="1"/>
    <col min="8" max="8" width="28.33203125" style="86" customWidth="1"/>
    <col min="9" max="9" width="4.33203125" style="88" customWidth="1"/>
    <col min="10" max="10" width="13.6640625" style="86" customWidth="1"/>
    <col min="11" max="11" width="15.109375" style="86" bestFit="1" customWidth="1"/>
    <col min="12" max="12" width="12.109375" style="86" bestFit="1" customWidth="1"/>
    <col min="13" max="13" width="44.6640625" style="86" customWidth="1"/>
    <col min="14" max="23" width="20.77734375" style="86" customWidth="1"/>
    <col min="24" max="16384" width="111.6640625" style="86"/>
  </cols>
  <sheetData>
    <row r="1" spans="2:12" x14ac:dyDescent="0.2">
      <c r="D1" s="87"/>
      <c r="E1" s="87"/>
      <c r="F1" s="87"/>
      <c r="G1" s="87"/>
      <c r="H1" s="87"/>
    </row>
    <row r="2" spans="2:12" x14ac:dyDescent="0.35">
      <c r="B2" s="358">
        <f>'CADENA DE VALOR '!B2:K2</f>
        <v>0</v>
      </c>
      <c r="C2" s="358"/>
      <c r="D2" s="358"/>
      <c r="E2" s="358"/>
      <c r="F2" s="358"/>
      <c r="G2" s="358"/>
      <c r="H2" s="358"/>
      <c r="I2" s="358"/>
    </row>
    <row r="3" spans="2:12" ht="16" thickBot="1" x14ac:dyDescent="0.25">
      <c r="B3" s="89"/>
      <c r="C3" s="89"/>
      <c r="D3" s="89"/>
      <c r="E3" s="89"/>
      <c r="F3" s="89"/>
      <c r="G3" s="89"/>
      <c r="H3" s="89"/>
    </row>
    <row r="4" spans="2:12" ht="70.150000000000006" customHeight="1" thickBot="1" x14ac:dyDescent="0.25">
      <c r="B4" s="148"/>
      <c r="C4" s="365" t="s">
        <v>52</v>
      </c>
      <c r="D4" s="366"/>
      <c r="E4" s="366"/>
      <c r="F4" s="366"/>
      <c r="G4" s="366"/>
      <c r="H4" s="367"/>
    </row>
    <row r="5" spans="2:12" x14ac:dyDescent="0.2">
      <c r="B5" s="89"/>
      <c r="C5" s="89"/>
      <c r="D5" s="89"/>
      <c r="E5" s="89"/>
      <c r="F5" s="89"/>
      <c r="G5" s="89"/>
      <c r="H5" s="89"/>
    </row>
    <row r="6" spans="2:12" ht="31.9" customHeight="1" x14ac:dyDescent="0.2">
      <c r="B6" s="149" t="s">
        <v>53</v>
      </c>
      <c r="C6" s="364"/>
      <c r="D6" s="364"/>
      <c r="E6" s="364"/>
      <c r="F6" s="364"/>
      <c r="G6" s="364"/>
      <c r="H6" s="364"/>
    </row>
    <row r="7" spans="2:12" ht="16" thickBot="1" x14ac:dyDescent="0.25">
      <c r="B7" s="89"/>
      <c r="C7" s="89"/>
      <c r="D7" s="89"/>
      <c r="E7" s="89"/>
      <c r="F7" s="89"/>
      <c r="G7" s="89"/>
      <c r="H7" s="89"/>
    </row>
    <row r="8" spans="2:12" ht="91.9" customHeight="1" thickTop="1" thickBot="1" x14ac:dyDescent="0.25">
      <c r="B8" s="150" t="s">
        <v>93</v>
      </c>
      <c r="C8" s="359" t="s">
        <v>19</v>
      </c>
      <c r="D8" s="360"/>
      <c r="E8" s="360"/>
      <c r="F8" s="361"/>
      <c r="G8" s="150" t="s">
        <v>56</v>
      </c>
      <c r="H8" s="151">
        <v>1</v>
      </c>
    </row>
    <row r="9" spans="2:12" s="90" customFormat="1" ht="16.5" thickTop="1" thickBot="1" x14ac:dyDescent="0.25"/>
    <row r="10" spans="2:12" ht="16" thickBot="1" x14ac:dyDescent="0.25">
      <c r="B10" s="152" t="s">
        <v>57</v>
      </c>
      <c r="C10" s="87"/>
      <c r="D10" s="87"/>
      <c r="E10" s="87"/>
      <c r="F10" s="87"/>
      <c r="G10" s="87"/>
      <c r="H10" s="87"/>
    </row>
    <row r="11" spans="2:12" ht="31.5" thickBot="1" x14ac:dyDescent="0.25">
      <c r="B11" s="157" t="s">
        <v>58</v>
      </c>
      <c r="C11" s="158" t="s">
        <v>59</v>
      </c>
      <c r="D11" s="158" t="s">
        <v>60</v>
      </c>
      <c r="E11" s="158" t="s">
        <v>61</v>
      </c>
      <c r="F11" s="158" t="s">
        <v>62</v>
      </c>
      <c r="G11" s="158" t="s">
        <v>63</v>
      </c>
      <c r="H11" s="159" t="s">
        <v>64</v>
      </c>
    </row>
    <row r="12" spans="2:12" ht="18" customHeight="1" x14ac:dyDescent="0.35">
      <c r="B12" s="160" t="s">
        <v>65</v>
      </c>
      <c r="C12" s="161" t="s">
        <v>66</v>
      </c>
      <c r="D12" s="161"/>
      <c r="E12" s="162">
        <v>0</v>
      </c>
      <c r="F12" s="163">
        <v>0</v>
      </c>
      <c r="G12" s="164">
        <v>0</v>
      </c>
      <c r="H12" s="165"/>
      <c r="L12" s="88"/>
    </row>
    <row r="13" spans="2:12" ht="18" customHeight="1" x14ac:dyDescent="0.35">
      <c r="B13" s="160" t="s">
        <v>94</v>
      </c>
      <c r="C13" s="161" t="s">
        <v>66</v>
      </c>
      <c r="D13" s="161"/>
      <c r="E13" s="162">
        <v>0</v>
      </c>
      <c r="F13" s="163">
        <v>0</v>
      </c>
      <c r="G13" s="164">
        <v>0</v>
      </c>
      <c r="H13" s="165"/>
      <c r="L13" s="88"/>
    </row>
    <row r="14" spans="2:12" ht="18" customHeight="1" x14ac:dyDescent="0.35">
      <c r="B14" s="160" t="s">
        <v>95</v>
      </c>
      <c r="C14" s="98" t="s">
        <v>66</v>
      </c>
      <c r="D14" s="161"/>
      <c r="E14" s="99">
        <v>0</v>
      </c>
      <c r="F14" s="163">
        <v>0</v>
      </c>
      <c r="G14" s="164">
        <v>0</v>
      </c>
      <c r="H14" s="165"/>
      <c r="L14" s="88"/>
    </row>
    <row r="15" spans="2:12" ht="18" customHeight="1" x14ac:dyDescent="0.35">
      <c r="B15" s="160" t="s">
        <v>96</v>
      </c>
      <c r="C15" s="98" t="s">
        <v>66</v>
      </c>
      <c r="D15" s="161"/>
      <c r="E15" s="99">
        <v>0</v>
      </c>
      <c r="F15" s="163">
        <v>0</v>
      </c>
      <c r="G15" s="164">
        <v>0</v>
      </c>
      <c r="H15" s="165"/>
      <c r="L15" s="88"/>
    </row>
    <row r="16" spans="2:12" ht="18" customHeight="1" x14ac:dyDescent="0.35">
      <c r="B16" s="166" t="s">
        <v>72</v>
      </c>
      <c r="C16" s="98" t="s">
        <v>66</v>
      </c>
      <c r="D16" s="161"/>
      <c r="E16" s="99">
        <v>1</v>
      </c>
      <c r="F16" s="163">
        <v>1</v>
      </c>
      <c r="G16" s="164">
        <v>1</v>
      </c>
      <c r="H16" s="165"/>
      <c r="L16" s="88"/>
    </row>
    <row r="17" spans="2:12" ht="18" customHeight="1" thickBot="1" x14ac:dyDescent="0.25">
      <c r="B17" s="167"/>
      <c r="C17" s="109"/>
      <c r="D17" s="109"/>
      <c r="E17" s="109"/>
      <c r="F17" s="109"/>
      <c r="G17" s="109"/>
      <c r="H17" s="111"/>
      <c r="L17" s="88"/>
    </row>
    <row r="18" spans="2:12" ht="16" thickBot="1" x14ac:dyDescent="0.25">
      <c r="B18" s="112"/>
      <c r="C18" s="88"/>
      <c r="D18" s="88"/>
      <c r="E18" s="113"/>
      <c r="F18" s="352" t="s">
        <v>74</v>
      </c>
      <c r="G18" s="353"/>
      <c r="H18" s="114">
        <f>SUM(H12:H17)</f>
        <v>0</v>
      </c>
    </row>
    <row r="19" spans="2:12" ht="16" thickBot="1" x14ac:dyDescent="0.25">
      <c r="B19" s="112"/>
      <c r="C19" s="88"/>
      <c r="D19" s="88"/>
      <c r="E19" s="113"/>
      <c r="F19" s="379" t="s">
        <v>75</v>
      </c>
      <c r="G19" s="380"/>
      <c r="H19" s="168">
        <f>'FACTOR MULTIPLICADOR'!E32</f>
        <v>1.9199666666666668</v>
      </c>
    </row>
    <row r="20" spans="2:12" ht="16" customHeight="1" thickBot="1" x14ac:dyDescent="0.25">
      <c r="B20" s="116"/>
      <c r="C20" s="116"/>
      <c r="D20" s="116"/>
      <c r="E20" s="116"/>
      <c r="F20" s="356" t="s">
        <v>76</v>
      </c>
      <c r="G20" s="357"/>
      <c r="H20" s="117">
        <f>+H18*H19</f>
        <v>0</v>
      </c>
      <c r="K20" s="118"/>
      <c r="L20" s="88"/>
    </row>
    <row r="21" spans="2:12" ht="16" thickBot="1" x14ac:dyDescent="0.25">
      <c r="B21" s="88"/>
      <c r="C21" s="88"/>
      <c r="D21" s="88"/>
      <c r="E21" s="113"/>
      <c r="F21" s="88"/>
      <c r="G21" s="119"/>
      <c r="H21" s="119"/>
    </row>
    <row r="22" spans="2:12" ht="16" thickBot="1" x14ac:dyDescent="0.25">
      <c r="B22" s="156" t="s">
        <v>77</v>
      </c>
      <c r="C22" s="120"/>
      <c r="D22" s="120"/>
      <c r="E22" s="120"/>
      <c r="F22" s="120"/>
      <c r="G22" s="120"/>
      <c r="H22" s="120"/>
    </row>
    <row r="23" spans="2:12" ht="31.5" thickBot="1" x14ac:dyDescent="0.25">
      <c r="B23" s="153" t="s">
        <v>58</v>
      </c>
      <c r="C23" s="154" t="s">
        <v>59</v>
      </c>
      <c r="D23" s="154" t="s">
        <v>60</v>
      </c>
      <c r="E23" s="154" t="s">
        <v>61</v>
      </c>
      <c r="F23" s="154" t="s">
        <v>78</v>
      </c>
      <c r="G23" s="154" t="s">
        <v>63</v>
      </c>
      <c r="H23" s="155" t="s">
        <v>64</v>
      </c>
    </row>
    <row r="24" spans="2:12" x14ac:dyDescent="0.2">
      <c r="B24" s="121" t="s">
        <v>79</v>
      </c>
      <c r="C24" s="122"/>
      <c r="D24" s="122"/>
      <c r="E24" s="122"/>
      <c r="F24" s="92"/>
      <c r="G24" s="122"/>
      <c r="H24" s="96"/>
    </row>
    <row r="25" spans="2:12" s="88" customFormat="1" x14ac:dyDescent="0.2">
      <c r="B25" s="124" t="s">
        <v>81</v>
      </c>
      <c r="C25" s="125"/>
      <c r="D25" s="125"/>
      <c r="E25" s="125"/>
      <c r="F25" s="98"/>
      <c r="G25" s="125"/>
      <c r="H25" s="102"/>
      <c r="J25" s="86"/>
      <c r="K25" s="86"/>
      <c r="L25" s="86"/>
    </row>
    <row r="26" spans="2:12" s="88" customFormat="1" x14ac:dyDescent="0.2">
      <c r="B26" s="169" t="s">
        <v>97</v>
      </c>
      <c r="C26" s="170"/>
      <c r="D26" s="170"/>
      <c r="E26" s="170"/>
      <c r="F26" s="104"/>
      <c r="G26" s="170"/>
      <c r="H26" s="171"/>
      <c r="J26" s="86"/>
      <c r="K26" s="86"/>
      <c r="L26" s="86"/>
    </row>
    <row r="27" spans="2:12" s="88" customFormat="1" ht="16" thickBot="1" x14ac:dyDescent="0.25">
      <c r="B27" s="127" t="s">
        <v>82</v>
      </c>
      <c r="C27" s="128"/>
      <c r="D27" s="129"/>
      <c r="E27" s="130"/>
      <c r="F27" s="128"/>
      <c r="G27" s="109"/>
      <c r="H27" s="132"/>
      <c r="J27" s="86"/>
      <c r="K27" s="86"/>
      <c r="L27" s="86"/>
    </row>
    <row r="28" spans="2:12" s="88" customFormat="1" ht="16" thickBot="1" x14ac:dyDescent="0.25">
      <c r="E28" s="113"/>
      <c r="F28" s="352" t="s">
        <v>83</v>
      </c>
      <c r="G28" s="353"/>
      <c r="H28" s="114">
        <f>SUM(H24:H27)</f>
        <v>0</v>
      </c>
      <c r="J28" s="86"/>
      <c r="K28" s="86"/>
      <c r="L28" s="86"/>
    </row>
    <row r="29" spans="2:12" s="88" customFormat="1" ht="16" thickBot="1" x14ac:dyDescent="0.25">
      <c r="E29" s="113"/>
      <c r="F29" s="354"/>
      <c r="G29" s="355"/>
      <c r="H29" s="133"/>
      <c r="J29" s="86"/>
      <c r="K29" s="86"/>
      <c r="L29" s="86"/>
    </row>
    <row r="30" spans="2:12" s="88" customFormat="1" ht="16" thickBot="1" x14ac:dyDescent="0.25">
      <c r="E30" s="113"/>
      <c r="F30" s="356" t="s">
        <v>84</v>
      </c>
      <c r="G30" s="357"/>
      <c r="H30" s="117">
        <f>+H28+H29</f>
        <v>0</v>
      </c>
      <c r="J30" s="86"/>
      <c r="K30" s="86"/>
      <c r="L30" s="86"/>
    </row>
    <row r="31" spans="2:12" s="88" customFormat="1" ht="16" thickBot="1" x14ac:dyDescent="0.25">
      <c r="B31" s="156" t="s">
        <v>85</v>
      </c>
      <c r="C31" s="120"/>
      <c r="D31" s="120"/>
      <c r="E31" s="120"/>
      <c r="F31" s="120"/>
      <c r="G31" s="120"/>
      <c r="H31" s="120"/>
      <c r="J31" s="86"/>
      <c r="K31" s="86"/>
      <c r="L31" s="86"/>
    </row>
    <row r="32" spans="2:12" s="88" customFormat="1" ht="31.5" thickBot="1" x14ac:dyDescent="0.25">
      <c r="B32" s="157" t="s">
        <v>58</v>
      </c>
      <c r="C32" s="158" t="s">
        <v>59</v>
      </c>
      <c r="D32" s="158" t="s">
        <v>60</v>
      </c>
      <c r="E32" s="158" t="s">
        <v>61</v>
      </c>
      <c r="F32" s="158" t="s">
        <v>78</v>
      </c>
      <c r="G32" s="158" t="s">
        <v>63</v>
      </c>
      <c r="H32" s="159" t="s">
        <v>64</v>
      </c>
      <c r="J32" s="86"/>
      <c r="K32" s="86"/>
      <c r="L32" s="86"/>
    </row>
    <row r="33" spans="2:12" s="88" customFormat="1" x14ac:dyDescent="0.2">
      <c r="B33" s="141" t="s">
        <v>98</v>
      </c>
      <c r="C33" s="135"/>
      <c r="D33" s="122"/>
      <c r="E33" s="135"/>
      <c r="F33" s="135"/>
      <c r="G33" s="135"/>
      <c r="H33" s="96"/>
      <c r="J33" s="86"/>
      <c r="K33" s="86"/>
      <c r="L33" s="86"/>
    </row>
    <row r="34" spans="2:12" s="88" customFormat="1" x14ac:dyDescent="0.2">
      <c r="B34" s="172" t="s">
        <v>99</v>
      </c>
      <c r="C34" s="173"/>
      <c r="D34" s="125"/>
      <c r="E34" s="173"/>
      <c r="F34" s="173"/>
      <c r="G34" s="173"/>
      <c r="H34" s="102"/>
      <c r="J34" s="86"/>
      <c r="K34" s="86"/>
      <c r="L34" s="86"/>
    </row>
    <row r="35" spans="2:12" s="88" customFormat="1" ht="16" thickBot="1" x14ac:dyDescent="0.25">
      <c r="B35" s="136"/>
      <c r="C35" s="137"/>
      <c r="D35" s="137"/>
      <c r="E35" s="138"/>
      <c r="F35" s="137"/>
      <c r="G35" s="137"/>
      <c r="H35" s="139"/>
      <c r="J35" s="86"/>
      <c r="K35" s="86"/>
      <c r="L35" s="86"/>
    </row>
    <row r="36" spans="2:12" s="88" customFormat="1" ht="16" thickBot="1" x14ac:dyDescent="0.25">
      <c r="B36" s="140"/>
      <c r="E36" s="113"/>
      <c r="F36" s="374" t="s">
        <v>86</v>
      </c>
      <c r="G36" s="375"/>
      <c r="H36" s="117">
        <f>SUM(H33:H35)</f>
        <v>0</v>
      </c>
      <c r="J36" s="86"/>
      <c r="K36" s="86"/>
      <c r="L36" s="86"/>
    </row>
    <row r="37" spans="2:12" s="88" customFormat="1" ht="16" customHeight="1" thickBot="1" x14ac:dyDescent="0.25">
      <c r="E37" s="113"/>
      <c r="F37" s="354"/>
      <c r="G37" s="355"/>
      <c r="H37" s="133">
        <f>+H36*19%</f>
        <v>0</v>
      </c>
      <c r="J37" s="86"/>
      <c r="K37" s="86"/>
      <c r="L37" s="86"/>
    </row>
    <row r="38" spans="2:12" s="88" customFormat="1" ht="16" thickBot="1" x14ac:dyDescent="0.25">
      <c r="E38" s="113"/>
      <c r="F38" s="356" t="s">
        <v>87</v>
      </c>
      <c r="G38" s="357"/>
      <c r="H38" s="117">
        <f>+H36+H37</f>
        <v>0</v>
      </c>
      <c r="J38" s="86"/>
      <c r="K38" s="86"/>
      <c r="L38" s="86"/>
    </row>
    <row r="39" spans="2:12" s="88" customFormat="1" ht="16" customHeight="1" thickBot="1" x14ac:dyDescent="0.25">
      <c r="E39" s="113"/>
      <c r="G39" s="119"/>
      <c r="H39" s="119"/>
      <c r="J39" s="86"/>
      <c r="K39" s="86"/>
      <c r="L39" s="86"/>
    </row>
    <row r="40" spans="2:12" s="88" customFormat="1" x14ac:dyDescent="0.2">
      <c r="B40" s="156" t="s">
        <v>88</v>
      </c>
      <c r="C40" s="120"/>
      <c r="D40" s="120"/>
      <c r="E40" s="120"/>
      <c r="F40" s="120"/>
      <c r="G40" s="120"/>
      <c r="H40" s="120"/>
      <c r="J40" s="86"/>
      <c r="K40" s="86"/>
      <c r="L40" s="86"/>
    </row>
    <row r="41" spans="2:12" s="88" customFormat="1" ht="34.4" customHeight="1" thickBot="1" x14ac:dyDescent="0.25">
      <c r="B41" s="157" t="s">
        <v>58</v>
      </c>
      <c r="C41" s="158" t="s">
        <v>59</v>
      </c>
      <c r="D41" s="158" t="s">
        <v>60</v>
      </c>
      <c r="E41" s="158" t="s">
        <v>61</v>
      </c>
      <c r="F41" s="158" t="s">
        <v>78</v>
      </c>
      <c r="G41" s="158" t="s">
        <v>63</v>
      </c>
      <c r="H41" s="159" t="s">
        <v>64</v>
      </c>
      <c r="J41" s="86"/>
      <c r="K41" s="86"/>
      <c r="L41" s="86"/>
    </row>
    <row r="42" spans="2:12" s="88" customFormat="1" ht="15" customHeight="1" x14ac:dyDescent="0.2">
      <c r="B42" s="141" t="s">
        <v>100</v>
      </c>
      <c r="C42" s="92"/>
      <c r="D42" s="92"/>
      <c r="E42" s="142"/>
      <c r="F42" s="92"/>
      <c r="G42" s="92"/>
      <c r="H42" s="133"/>
      <c r="J42" s="86"/>
      <c r="K42" s="86"/>
      <c r="L42" s="86"/>
    </row>
    <row r="43" spans="2:12" ht="15" customHeight="1" x14ac:dyDescent="0.2">
      <c r="B43" s="143"/>
      <c r="C43" s="144"/>
      <c r="D43" s="144"/>
      <c r="E43" s="145"/>
      <c r="F43" s="144"/>
      <c r="G43" s="144"/>
      <c r="H43" s="102"/>
    </row>
    <row r="44" spans="2:12" ht="15" customHeight="1" thickBot="1" x14ac:dyDescent="0.25">
      <c r="B44" s="108"/>
      <c r="C44" s="128"/>
      <c r="D44" s="128"/>
      <c r="E44" s="130"/>
      <c r="F44" s="128"/>
      <c r="G44" s="128"/>
      <c r="H44" s="132"/>
    </row>
    <row r="45" spans="2:12" ht="15" customHeight="1" thickBot="1" x14ac:dyDescent="0.25">
      <c r="B45" s="140"/>
      <c r="C45" s="88"/>
      <c r="D45" s="88"/>
      <c r="E45" s="113"/>
      <c r="F45" s="374" t="s">
        <v>89</v>
      </c>
      <c r="G45" s="375"/>
      <c r="H45" s="114">
        <f>SUM(H42:H44)</f>
        <v>0</v>
      </c>
    </row>
    <row r="46" spans="2:12" ht="15" customHeight="1" thickBot="1" x14ac:dyDescent="0.25">
      <c r="B46" s="88"/>
      <c r="C46" s="88"/>
      <c r="D46" s="88"/>
      <c r="E46" s="113"/>
      <c r="F46" s="376"/>
      <c r="G46" s="377"/>
      <c r="H46" s="133"/>
    </row>
    <row r="47" spans="2:12" ht="15" customHeight="1" thickBot="1" x14ac:dyDescent="0.25">
      <c r="B47" s="88"/>
      <c r="C47" s="88"/>
      <c r="D47" s="88"/>
      <c r="E47" s="113"/>
      <c r="F47" s="356" t="s">
        <v>90</v>
      </c>
      <c r="G47" s="357"/>
      <c r="H47" s="117">
        <f>+H45+H46</f>
        <v>0</v>
      </c>
    </row>
    <row r="48" spans="2:12" ht="16" customHeight="1" x14ac:dyDescent="0.2">
      <c r="B48" s="88"/>
      <c r="C48" s="88"/>
      <c r="D48" s="88"/>
      <c r="E48" s="113"/>
      <c r="F48" s="88"/>
      <c r="G48" s="119"/>
      <c r="H48" s="119"/>
    </row>
    <row r="49" spans="2:8" ht="15" customHeight="1" thickBot="1" x14ac:dyDescent="0.25">
      <c r="B49" s="370"/>
      <c r="C49" s="370"/>
      <c r="D49" s="370"/>
      <c r="E49" s="89"/>
      <c r="F49" s="89"/>
      <c r="G49" s="89"/>
      <c r="H49" s="89"/>
    </row>
    <row r="50" spans="2:8" ht="15" customHeight="1" thickBot="1" x14ac:dyDescent="0.25">
      <c r="B50" s="371"/>
      <c r="C50" s="371"/>
      <c r="D50" s="371"/>
      <c r="E50" s="89"/>
      <c r="F50" s="356" t="s">
        <v>101</v>
      </c>
      <c r="G50" s="357"/>
      <c r="H50" s="146" t="e">
        <f>+#REF!+H47+H38+H30+#REF!+H20</f>
        <v>#REF!</v>
      </c>
    </row>
    <row r="51" spans="2:8" ht="15" customHeight="1" x14ac:dyDescent="0.2">
      <c r="B51" s="147"/>
      <c r="C51" s="147"/>
      <c r="D51" s="147"/>
      <c r="E51" s="89"/>
      <c r="F51" s="119" t="s">
        <v>44</v>
      </c>
      <c r="G51" s="119"/>
      <c r="H51" s="119" t="e">
        <f>+H50*0.19</f>
        <v>#REF!</v>
      </c>
    </row>
    <row r="52" spans="2:8" ht="15" customHeight="1" thickBot="1" x14ac:dyDescent="0.25">
      <c r="B52" s="147"/>
      <c r="C52" s="147"/>
      <c r="D52" s="147"/>
      <c r="E52" s="89"/>
      <c r="F52" s="378" t="s">
        <v>92</v>
      </c>
      <c r="G52" s="378"/>
      <c r="H52" s="119"/>
    </row>
    <row r="53" spans="2:8" ht="15" customHeight="1" thickBot="1" x14ac:dyDescent="0.25">
      <c r="B53" s="147"/>
      <c r="C53" s="147"/>
      <c r="D53" s="147"/>
      <c r="E53" s="89"/>
      <c r="F53" s="356" t="s">
        <v>46</v>
      </c>
      <c r="G53" s="357"/>
      <c r="H53" s="146" t="e">
        <f>+H51+H50</f>
        <v>#REF!</v>
      </c>
    </row>
    <row r="54" spans="2:8" x14ac:dyDescent="0.2">
      <c r="B54" s="89"/>
      <c r="C54" s="89"/>
      <c r="D54" s="89"/>
      <c r="E54" s="89"/>
      <c r="F54" s="89"/>
      <c r="G54" s="89"/>
      <c r="H54" s="89"/>
    </row>
  </sheetData>
  <mergeCells count="21">
    <mergeCell ref="F53:G53"/>
    <mergeCell ref="F47:G47"/>
    <mergeCell ref="B49:D49"/>
    <mergeCell ref="B50:D50"/>
    <mergeCell ref="F50:G50"/>
    <mergeCell ref="F52:G52"/>
    <mergeCell ref="F46:G46"/>
    <mergeCell ref="F29:G29"/>
    <mergeCell ref="B2:I2"/>
    <mergeCell ref="C6:H6"/>
    <mergeCell ref="C8:F8"/>
    <mergeCell ref="F18:G18"/>
    <mergeCell ref="F19:G19"/>
    <mergeCell ref="F20:G20"/>
    <mergeCell ref="F28:G28"/>
    <mergeCell ref="F30:G30"/>
    <mergeCell ref="F36:G36"/>
    <mergeCell ref="F37:G37"/>
    <mergeCell ref="F38:G38"/>
    <mergeCell ref="F45:G45"/>
    <mergeCell ref="C4:H4"/>
  </mergeCells>
  <printOptions horizontalCentered="1"/>
  <pageMargins left="0.70866141732283472" right="0.70866141732283472" top="0.74803149606299213" bottom="0.74803149606299213" header="0.31496062992125984" footer="0.31496062992125984"/>
  <pageSetup scale="53" fitToHeight="0" orientation="portrait" r:id="rId1"/>
  <colBreaks count="1" manualBreakCount="1">
    <brk id="10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  <pageSetUpPr fitToPage="1"/>
  </sheetPr>
  <dimension ref="B1:L58"/>
  <sheetViews>
    <sheetView showGridLines="0" view="pageBreakPreview" zoomScale="55" zoomScaleNormal="60" zoomScaleSheetLayoutView="55" workbookViewId="0">
      <selection activeCell="B4" sqref="B4"/>
    </sheetView>
  </sheetViews>
  <sheetFormatPr baseColWidth="10" defaultColWidth="111.6640625" defaultRowHeight="15.5" x14ac:dyDescent="0.2"/>
  <cols>
    <col min="1" max="1" width="5" style="86" customWidth="1"/>
    <col min="2" max="2" width="78.109375" style="86" bestFit="1" customWidth="1"/>
    <col min="3" max="3" width="18.109375" style="86" customWidth="1"/>
    <col min="4" max="4" width="20.77734375" style="86" customWidth="1"/>
    <col min="5" max="5" width="22.77734375" style="86" customWidth="1"/>
    <col min="6" max="6" width="25.77734375" style="86" customWidth="1"/>
    <col min="7" max="7" width="20.77734375" style="86" customWidth="1"/>
    <col min="8" max="8" width="28.33203125" style="86" customWidth="1"/>
    <col min="9" max="9" width="4.33203125" style="88" customWidth="1"/>
    <col min="10" max="10" width="13.6640625" style="86" customWidth="1"/>
    <col min="11" max="11" width="15.109375" style="86" bestFit="1" customWidth="1"/>
    <col min="12" max="12" width="12.109375" style="86" bestFit="1" customWidth="1"/>
    <col min="13" max="13" width="44.6640625" style="86" customWidth="1"/>
    <col min="14" max="23" width="20.77734375" style="86" customWidth="1"/>
    <col min="24" max="16384" width="111.6640625" style="86"/>
  </cols>
  <sheetData>
    <row r="1" spans="2:12" x14ac:dyDescent="0.2">
      <c r="D1" s="87"/>
      <c r="E1" s="87"/>
      <c r="F1" s="87"/>
      <c r="G1" s="87"/>
      <c r="H1" s="87"/>
    </row>
    <row r="2" spans="2:12" x14ac:dyDescent="0.35">
      <c r="B2" s="358">
        <f>'CADENA DE VALOR '!B2:K2</f>
        <v>0</v>
      </c>
      <c r="C2" s="358"/>
      <c r="D2" s="358"/>
      <c r="E2" s="358"/>
      <c r="F2" s="358"/>
      <c r="G2" s="358"/>
      <c r="H2" s="358"/>
      <c r="I2" s="358"/>
    </row>
    <row r="3" spans="2:12" ht="16" thickBot="1" x14ac:dyDescent="0.25">
      <c r="B3" s="89"/>
      <c r="C3" s="89"/>
      <c r="D3" s="89"/>
      <c r="E3" s="89"/>
      <c r="F3" s="89"/>
      <c r="G3" s="89"/>
      <c r="H3" s="89"/>
    </row>
    <row r="4" spans="2:12" ht="67.900000000000006" customHeight="1" thickBot="1" x14ac:dyDescent="0.25">
      <c r="B4" s="148"/>
      <c r="C4" s="365" t="s">
        <v>52</v>
      </c>
      <c r="D4" s="366"/>
      <c r="E4" s="366"/>
      <c r="F4" s="366"/>
      <c r="G4" s="366"/>
      <c r="H4" s="367"/>
    </row>
    <row r="5" spans="2:12" x14ac:dyDescent="0.2">
      <c r="B5" s="89"/>
      <c r="C5" s="89"/>
      <c r="D5" s="89"/>
      <c r="E5" s="89"/>
      <c r="F5" s="89"/>
      <c r="G5" s="89"/>
      <c r="H5" s="89"/>
    </row>
    <row r="6" spans="2:12" ht="47.15" customHeight="1" x14ac:dyDescent="0.2">
      <c r="B6" s="149" t="s">
        <v>53</v>
      </c>
      <c r="C6" s="381"/>
      <c r="D6" s="381"/>
      <c r="E6" s="381"/>
      <c r="F6" s="381"/>
      <c r="G6" s="381"/>
      <c r="H6" s="381"/>
    </row>
    <row r="7" spans="2:12" ht="16" thickBot="1" x14ac:dyDescent="0.25">
      <c r="B7" s="89"/>
      <c r="C7" s="89"/>
      <c r="D7" s="89"/>
      <c r="E7" s="89"/>
      <c r="F7" s="89"/>
      <c r="G7" s="89"/>
      <c r="H7" s="89"/>
    </row>
    <row r="8" spans="2:12" ht="75" customHeight="1" thickTop="1" thickBot="1" x14ac:dyDescent="0.25">
      <c r="B8" s="150" t="s">
        <v>102</v>
      </c>
      <c r="C8" s="359" t="s">
        <v>103</v>
      </c>
      <c r="D8" s="360"/>
      <c r="E8" s="360"/>
      <c r="F8" s="361"/>
      <c r="G8" s="150" t="s">
        <v>56</v>
      </c>
      <c r="H8" s="151">
        <v>1</v>
      </c>
    </row>
    <row r="9" spans="2:12" s="90" customFormat="1" ht="16.5" thickTop="1" thickBot="1" x14ac:dyDescent="0.25"/>
    <row r="10" spans="2:12" ht="16" thickBot="1" x14ac:dyDescent="0.25">
      <c r="B10" s="152" t="s">
        <v>57</v>
      </c>
      <c r="C10" s="87"/>
      <c r="D10" s="87"/>
      <c r="E10" s="87"/>
      <c r="F10" s="87"/>
      <c r="G10" s="87"/>
      <c r="H10" s="87"/>
    </row>
    <row r="11" spans="2:12" ht="31.5" thickBot="1" x14ac:dyDescent="0.25">
      <c r="B11" s="153" t="s">
        <v>58</v>
      </c>
      <c r="C11" s="154" t="s">
        <v>59</v>
      </c>
      <c r="D11" s="154" t="s">
        <v>60</v>
      </c>
      <c r="E11" s="154" t="s">
        <v>61</v>
      </c>
      <c r="F11" s="154" t="s">
        <v>62</v>
      </c>
      <c r="G11" s="154" t="s">
        <v>63</v>
      </c>
      <c r="H11" s="155" t="s">
        <v>64</v>
      </c>
    </row>
    <row r="12" spans="2:12" ht="18" customHeight="1" x14ac:dyDescent="0.2">
      <c r="B12" s="382"/>
      <c r="C12" s="92"/>
      <c r="D12" s="92"/>
      <c r="E12" s="93"/>
      <c r="F12" s="94"/>
      <c r="G12" s="95"/>
      <c r="H12" s="96"/>
      <c r="L12" s="88"/>
    </row>
    <row r="13" spans="2:12" ht="18" customHeight="1" x14ac:dyDescent="0.2">
      <c r="B13" s="383"/>
      <c r="C13" s="98"/>
      <c r="D13" s="98"/>
      <c r="E13" s="99"/>
      <c r="F13" s="100"/>
      <c r="G13" s="101"/>
      <c r="H13" s="102"/>
      <c r="L13" s="88"/>
    </row>
    <row r="14" spans="2:12" x14ac:dyDescent="0.2">
      <c r="B14" s="383"/>
      <c r="C14" s="98"/>
      <c r="D14" s="98"/>
      <c r="E14" s="99"/>
      <c r="F14" s="100"/>
      <c r="G14" s="101"/>
      <c r="H14" s="102"/>
      <c r="L14" s="88"/>
    </row>
    <row r="15" spans="2:12" x14ac:dyDescent="0.2">
      <c r="B15" s="383"/>
      <c r="C15" s="98"/>
      <c r="D15" s="98"/>
      <c r="E15" s="99"/>
      <c r="F15" s="100"/>
      <c r="G15" s="101"/>
      <c r="H15" s="102"/>
      <c r="L15" s="88"/>
    </row>
    <row r="16" spans="2:12" ht="18" customHeight="1" x14ac:dyDescent="0.2">
      <c r="B16" s="383"/>
      <c r="C16" s="98"/>
      <c r="D16" s="98"/>
      <c r="E16" s="99"/>
      <c r="F16" s="100"/>
      <c r="G16" s="101"/>
      <c r="H16" s="102"/>
      <c r="L16" s="88"/>
    </row>
    <row r="17" spans="2:12" ht="18" customHeight="1" x14ac:dyDescent="0.2">
      <c r="B17" s="384"/>
      <c r="C17" s="98"/>
      <c r="D17" s="98"/>
      <c r="E17" s="99"/>
      <c r="F17" s="100"/>
      <c r="G17" s="101"/>
      <c r="H17" s="102"/>
      <c r="L17" s="88"/>
    </row>
    <row r="18" spans="2:12" ht="18" customHeight="1" x14ac:dyDescent="0.2">
      <c r="B18" s="174" t="s">
        <v>104</v>
      </c>
      <c r="C18" s="104"/>
      <c r="D18" s="104"/>
      <c r="E18" s="105"/>
      <c r="F18" s="106"/>
      <c r="G18" s="175"/>
      <c r="H18" s="171"/>
      <c r="L18" s="88"/>
    </row>
    <row r="19" spans="2:12" ht="18" customHeight="1" thickBot="1" x14ac:dyDescent="0.25">
      <c r="B19" s="108" t="s">
        <v>105</v>
      </c>
      <c r="C19" s="109"/>
      <c r="D19" s="109"/>
      <c r="E19" s="109"/>
      <c r="F19" s="109"/>
      <c r="G19" s="109"/>
      <c r="H19" s="111"/>
      <c r="L19" s="88"/>
    </row>
    <row r="20" spans="2:12" ht="16" thickBot="1" x14ac:dyDescent="0.25">
      <c r="B20" s="112"/>
      <c r="C20" s="88"/>
      <c r="D20" s="88"/>
      <c r="E20" s="113"/>
      <c r="F20" s="352" t="s">
        <v>74</v>
      </c>
      <c r="G20" s="353"/>
      <c r="H20" s="114">
        <f>SUM(H12:H19)</f>
        <v>0</v>
      </c>
    </row>
    <row r="21" spans="2:12" ht="47" thickBot="1" x14ac:dyDescent="0.25">
      <c r="B21" s="179" t="s">
        <v>106</v>
      </c>
      <c r="C21" s="88"/>
      <c r="D21" s="88"/>
      <c r="E21" s="113"/>
      <c r="F21" s="379" t="s">
        <v>75</v>
      </c>
      <c r="G21" s="380"/>
      <c r="H21" s="168">
        <f>'FACTOR MULTIPLICADOR'!E32</f>
        <v>1.9199666666666668</v>
      </c>
    </row>
    <row r="22" spans="2:12" ht="16" customHeight="1" thickBot="1" x14ac:dyDescent="0.25">
      <c r="B22" s="116"/>
      <c r="C22" s="116"/>
      <c r="D22" s="116"/>
      <c r="E22" s="116"/>
      <c r="F22" s="356" t="s">
        <v>76</v>
      </c>
      <c r="G22" s="357"/>
      <c r="H22" s="117">
        <f>+H20*H21</f>
        <v>0</v>
      </c>
      <c r="K22" s="118"/>
      <c r="L22" s="88"/>
    </row>
    <row r="23" spans="2:12" ht="16" thickBot="1" x14ac:dyDescent="0.25">
      <c r="B23" s="88"/>
      <c r="C23" s="88"/>
      <c r="D23" s="88"/>
      <c r="E23" s="113"/>
      <c r="F23" s="88"/>
      <c r="G23" s="119"/>
      <c r="H23" s="119"/>
    </row>
    <row r="24" spans="2:12" ht="16" thickBot="1" x14ac:dyDescent="0.25">
      <c r="B24" s="156" t="s">
        <v>77</v>
      </c>
      <c r="C24" s="120"/>
      <c r="D24" s="120"/>
      <c r="E24" s="120"/>
      <c r="F24" s="120"/>
      <c r="G24" s="120"/>
      <c r="H24" s="120"/>
    </row>
    <row r="25" spans="2:12" ht="31.5" thickBot="1" x14ac:dyDescent="0.25">
      <c r="B25" s="153" t="s">
        <v>58</v>
      </c>
      <c r="C25" s="154" t="s">
        <v>59</v>
      </c>
      <c r="D25" s="154" t="s">
        <v>60</v>
      </c>
      <c r="E25" s="154" t="s">
        <v>61</v>
      </c>
      <c r="F25" s="154" t="s">
        <v>78</v>
      </c>
      <c r="G25" s="154" t="s">
        <v>63</v>
      </c>
      <c r="H25" s="155" t="s">
        <v>64</v>
      </c>
    </row>
    <row r="26" spans="2:12" x14ac:dyDescent="0.2">
      <c r="B26" s="141" t="s">
        <v>79</v>
      </c>
      <c r="C26" s="122" t="s">
        <v>80</v>
      </c>
      <c r="D26" s="122">
        <v>0</v>
      </c>
      <c r="E26" s="122"/>
      <c r="F26" s="92">
        <v>0</v>
      </c>
      <c r="G26" s="123">
        <v>0</v>
      </c>
      <c r="H26" s="96">
        <f>+F26*D26</f>
        <v>0</v>
      </c>
    </row>
    <row r="27" spans="2:12" x14ac:dyDescent="0.2">
      <c r="B27" s="172" t="s">
        <v>81</v>
      </c>
      <c r="C27" s="125" t="s">
        <v>80</v>
      </c>
      <c r="D27" s="125">
        <v>0</v>
      </c>
      <c r="E27" s="125"/>
      <c r="F27" s="98">
        <v>0</v>
      </c>
      <c r="G27" s="126">
        <v>0</v>
      </c>
      <c r="H27" s="102">
        <f>+F27*D27</f>
        <v>0</v>
      </c>
    </row>
    <row r="28" spans="2:12" ht="16" thickBot="1" x14ac:dyDescent="0.25">
      <c r="B28" s="127" t="s">
        <v>82</v>
      </c>
      <c r="C28" s="128" t="s">
        <v>80</v>
      </c>
      <c r="D28" s="129">
        <v>0</v>
      </c>
      <c r="E28" s="130"/>
      <c r="F28" s="128">
        <v>0</v>
      </c>
      <c r="G28" s="131">
        <v>0</v>
      </c>
      <c r="H28" s="132">
        <f>+F28*D28</f>
        <v>0</v>
      </c>
    </row>
    <row r="29" spans="2:12" ht="16" thickBot="1" x14ac:dyDescent="0.25">
      <c r="B29" s="88"/>
      <c r="C29" s="88"/>
      <c r="D29" s="88"/>
      <c r="E29" s="113"/>
      <c r="F29" s="352" t="s">
        <v>83</v>
      </c>
      <c r="G29" s="353"/>
      <c r="H29" s="114">
        <f>SUM(H26:H28)</f>
        <v>0</v>
      </c>
    </row>
    <row r="30" spans="2:12" ht="16" thickBot="1" x14ac:dyDescent="0.25">
      <c r="B30" s="88"/>
      <c r="C30" s="88"/>
      <c r="D30" s="88"/>
      <c r="E30" s="113"/>
      <c r="F30" s="354"/>
      <c r="G30" s="355"/>
      <c r="H30" s="133"/>
    </row>
    <row r="31" spans="2:12" ht="16" thickBot="1" x14ac:dyDescent="0.25">
      <c r="B31" s="88"/>
      <c r="C31" s="88"/>
      <c r="D31" s="88"/>
      <c r="E31" s="113"/>
      <c r="F31" s="356" t="s">
        <v>84</v>
      </c>
      <c r="G31" s="357"/>
      <c r="H31" s="117">
        <f>+H29+H30</f>
        <v>0</v>
      </c>
    </row>
    <row r="32" spans="2:12" ht="16" thickBot="1" x14ac:dyDescent="0.25">
      <c r="B32" s="156" t="s">
        <v>85</v>
      </c>
      <c r="C32" s="120"/>
      <c r="D32" s="120"/>
      <c r="E32" s="120"/>
      <c r="F32" s="120"/>
      <c r="G32" s="120"/>
      <c r="H32" s="120"/>
    </row>
    <row r="33" spans="2:8" ht="31.5" thickBot="1" x14ac:dyDescent="0.25">
      <c r="B33" s="157" t="s">
        <v>58</v>
      </c>
      <c r="C33" s="158" t="s">
        <v>59</v>
      </c>
      <c r="D33" s="158" t="s">
        <v>60</v>
      </c>
      <c r="E33" s="158" t="s">
        <v>61</v>
      </c>
      <c r="F33" s="158" t="s">
        <v>78</v>
      </c>
      <c r="G33" s="158" t="s">
        <v>63</v>
      </c>
      <c r="H33" s="159" t="s">
        <v>64</v>
      </c>
    </row>
    <row r="34" spans="2:8" ht="31" x14ac:dyDescent="0.2">
      <c r="B34" s="141" t="s">
        <v>107</v>
      </c>
      <c r="C34" s="122" t="s">
        <v>56</v>
      </c>
      <c r="D34" s="122">
        <v>0</v>
      </c>
      <c r="E34" s="135"/>
      <c r="F34" s="135">
        <v>0</v>
      </c>
      <c r="G34" s="135"/>
      <c r="H34" s="96">
        <v>0</v>
      </c>
    </row>
    <row r="35" spans="2:8" x14ac:dyDescent="0.2">
      <c r="B35" s="172" t="s">
        <v>108</v>
      </c>
      <c r="C35" s="125" t="s">
        <v>56</v>
      </c>
      <c r="D35" s="176">
        <v>0</v>
      </c>
      <c r="E35" s="177"/>
      <c r="F35" s="177">
        <v>0</v>
      </c>
      <c r="G35" s="177"/>
      <c r="H35" s="165">
        <v>0</v>
      </c>
    </row>
    <row r="36" spans="2:8" x14ac:dyDescent="0.2">
      <c r="B36" s="178" t="s">
        <v>109</v>
      </c>
      <c r="C36" s="161" t="s">
        <v>56</v>
      </c>
      <c r="D36" s="176">
        <v>0</v>
      </c>
      <c r="E36" s="177"/>
      <c r="F36" s="177">
        <v>0</v>
      </c>
      <c r="G36" s="177"/>
      <c r="H36" s="165">
        <v>0</v>
      </c>
    </row>
    <row r="37" spans="2:8" x14ac:dyDescent="0.2">
      <c r="B37" s="178" t="s">
        <v>110</v>
      </c>
      <c r="C37" s="161" t="s">
        <v>56</v>
      </c>
      <c r="D37" s="176">
        <v>0</v>
      </c>
      <c r="E37" s="177"/>
      <c r="F37" s="177">
        <v>0</v>
      </c>
      <c r="G37" s="177"/>
      <c r="H37" s="165"/>
    </row>
    <row r="38" spans="2:8" x14ac:dyDescent="0.2">
      <c r="B38" s="178" t="s">
        <v>111</v>
      </c>
      <c r="C38" s="161" t="s">
        <v>56</v>
      </c>
      <c r="D38" s="176">
        <v>0</v>
      </c>
      <c r="E38" s="177"/>
      <c r="F38" s="177">
        <v>0</v>
      </c>
      <c r="G38" s="177"/>
      <c r="H38" s="165">
        <v>0</v>
      </c>
    </row>
    <row r="39" spans="2:8" x14ac:dyDescent="0.2">
      <c r="B39" s="136" t="s">
        <v>82</v>
      </c>
      <c r="C39" s="137"/>
      <c r="D39" s="137"/>
      <c r="E39" s="138"/>
      <c r="F39" s="137"/>
      <c r="G39" s="137"/>
      <c r="H39" s="139"/>
    </row>
    <row r="40" spans="2:8" ht="16" thickBot="1" x14ac:dyDescent="0.25">
      <c r="B40" s="140"/>
      <c r="C40" s="88"/>
      <c r="D40" s="88"/>
      <c r="E40" s="113"/>
      <c r="F40" s="374" t="s">
        <v>86</v>
      </c>
      <c r="G40" s="375"/>
      <c r="H40" s="117">
        <f>SUM(H34:H39)</f>
        <v>0</v>
      </c>
    </row>
    <row r="41" spans="2:8" ht="16" customHeight="1" thickBot="1" x14ac:dyDescent="0.25">
      <c r="B41" s="88"/>
      <c r="C41" s="88"/>
      <c r="D41" s="88"/>
      <c r="E41" s="113"/>
      <c r="F41" s="354"/>
      <c r="G41" s="355"/>
      <c r="H41" s="133">
        <f>+H40*19%</f>
        <v>0</v>
      </c>
    </row>
    <row r="42" spans="2:8" ht="16" thickBot="1" x14ac:dyDescent="0.25">
      <c r="B42" s="88"/>
      <c r="C42" s="88"/>
      <c r="D42" s="88"/>
      <c r="E42" s="113"/>
      <c r="F42" s="356" t="s">
        <v>87</v>
      </c>
      <c r="G42" s="357"/>
      <c r="H42" s="117">
        <f>+H40+H41</f>
        <v>0</v>
      </c>
    </row>
    <row r="43" spans="2:8" ht="16" customHeight="1" thickBot="1" x14ac:dyDescent="0.25">
      <c r="B43" s="88"/>
      <c r="C43" s="88"/>
      <c r="D43" s="88"/>
      <c r="E43" s="113"/>
      <c r="F43" s="88"/>
      <c r="G43" s="119"/>
      <c r="H43" s="119"/>
    </row>
    <row r="44" spans="2:8" ht="16" thickBot="1" x14ac:dyDescent="0.25">
      <c r="B44" s="156" t="s">
        <v>88</v>
      </c>
      <c r="C44" s="120"/>
      <c r="D44" s="120"/>
      <c r="E44" s="120"/>
      <c r="F44" s="120"/>
      <c r="G44" s="120"/>
      <c r="H44" s="120"/>
    </row>
    <row r="45" spans="2:8" ht="34.4" customHeight="1" thickBot="1" x14ac:dyDescent="0.25">
      <c r="B45" s="157" t="s">
        <v>58</v>
      </c>
      <c r="C45" s="158" t="s">
        <v>59</v>
      </c>
      <c r="D45" s="158" t="s">
        <v>60</v>
      </c>
      <c r="E45" s="158" t="s">
        <v>61</v>
      </c>
      <c r="F45" s="158" t="s">
        <v>78</v>
      </c>
      <c r="G45" s="158" t="s">
        <v>63</v>
      </c>
      <c r="H45" s="159" t="s">
        <v>64</v>
      </c>
    </row>
    <row r="46" spans="2:8" ht="15" customHeight="1" x14ac:dyDescent="0.2">
      <c r="B46" s="141" t="s">
        <v>112</v>
      </c>
      <c r="C46" s="92" t="s">
        <v>113</v>
      </c>
      <c r="D46" s="92">
        <v>0</v>
      </c>
      <c r="E46" s="142"/>
      <c r="F46" s="92">
        <v>0</v>
      </c>
      <c r="G46" s="92"/>
      <c r="H46" s="133"/>
    </row>
    <row r="47" spans="2:8" ht="15" customHeight="1" x14ac:dyDescent="0.2">
      <c r="B47" s="143"/>
      <c r="C47" s="144"/>
      <c r="D47" s="144"/>
      <c r="E47" s="145"/>
      <c r="F47" s="144"/>
      <c r="G47" s="144"/>
      <c r="H47" s="102"/>
    </row>
    <row r="48" spans="2:8" ht="15" customHeight="1" thickBot="1" x14ac:dyDescent="0.25">
      <c r="B48" s="108"/>
      <c r="C48" s="128"/>
      <c r="D48" s="128"/>
      <c r="E48" s="130"/>
      <c r="F48" s="128"/>
      <c r="G48" s="128"/>
      <c r="H48" s="132"/>
    </row>
    <row r="49" spans="2:8" ht="15" customHeight="1" thickBot="1" x14ac:dyDescent="0.25">
      <c r="B49" s="140"/>
      <c r="C49" s="88"/>
      <c r="D49" s="88"/>
      <c r="E49" s="113"/>
      <c r="F49" s="374" t="s">
        <v>89</v>
      </c>
      <c r="G49" s="375"/>
      <c r="H49" s="114">
        <f>SUM(H46:H48)</f>
        <v>0</v>
      </c>
    </row>
    <row r="50" spans="2:8" ht="15" customHeight="1" thickBot="1" x14ac:dyDescent="0.25">
      <c r="B50" s="385" t="s">
        <v>114</v>
      </c>
      <c r="C50" s="385"/>
      <c r="D50" s="385"/>
      <c r="E50" s="113"/>
      <c r="F50" s="376"/>
      <c r="G50" s="377"/>
      <c r="H50" s="133"/>
    </row>
    <row r="51" spans="2:8" ht="15" customHeight="1" thickBot="1" x14ac:dyDescent="0.25">
      <c r="B51" s="385"/>
      <c r="C51" s="385"/>
      <c r="D51" s="385"/>
      <c r="E51" s="113"/>
      <c r="F51" s="356" t="s">
        <v>90</v>
      </c>
      <c r="G51" s="357"/>
      <c r="H51" s="117">
        <f>+H49+H50</f>
        <v>0</v>
      </c>
    </row>
    <row r="52" spans="2:8" ht="16" customHeight="1" x14ac:dyDescent="0.2">
      <c r="B52" s="385"/>
      <c r="C52" s="385"/>
      <c r="D52" s="385"/>
      <c r="E52" s="113"/>
      <c r="F52" s="88"/>
      <c r="G52" s="119"/>
      <c r="H52" s="119"/>
    </row>
    <row r="53" spans="2:8" ht="15" customHeight="1" thickBot="1" x14ac:dyDescent="0.25">
      <c r="B53" s="385"/>
      <c r="C53" s="385"/>
      <c r="D53" s="385"/>
      <c r="E53" s="89"/>
      <c r="F53" s="89"/>
      <c r="G53" s="89"/>
      <c r="H53" s="89"/>
    </row>
    <row r="54" spans="2:8" ht="15" customHeight="1" thickBot="1" x14ac:dyDescent="0.25">
      <c r="B54" s="371"/>
      <c r="C54" s="371"/>
      <c r="D54" s="371"/>
      <c r="E54" s="89"/>
      <c r="F54" s="356" t="s">
        <v>101</v>
      </c>
      <c r="G54" s="357"/>
      <c r="H54" s="146" t="e">
        <f>+#REF!+H51+H42+H31+#REF!+H22</f>
        <v>#REF!</v>
      </c>
    </row>
    <row r="55" spans="2:8" ht="15" customHeight="1" x14ac:dyDescent="0.2">
      <c r="B55" s="147"/>
      <c r="C55" s="147"/>
      <c r="D55" s="147"/>
      <c r="E55" s="89"/>
      <c r="F55" s="119" t="s">
        <v>44</v>
      </c>
      <c r="G55" s="119"/>
      <c r="H55" s="119" t="e">
        <f>+H54*0.19</f>
        <v>#REF!</v>
      </c>
    </row>
    <row r="56" spans="2:8" ht="15" customHeight="1" thickBot="1" x14ac:dyDescent="0.25">
      <c r="B56" s="147"/>
      <c r="C56" s="147"/>
      <c r="D56" s="147"/>
      <c r="E56" s="89"/>
      <c r="F56" s="378" t="s">
        <v>92</v>
      </c>
      <c r="G56" s="378"/>
      <c r="H56" s="119"/>
    </row>
    <row r="57" spans="2:8" ht="15" customHeight="1" thickBot="1" x14ac:dyDescent="0.25">
      <c r="B57" s="147"/>
      <c r="C57" s="147"/>
      <c r="D57" s="147"/>
      <c r="E57" s="89"/>
      <c r="F57" s="356" t="s">
        <v>46</v>
      </c>
      <c r="G57" s="357"/>
      <c r="H57" s="146" t="e">
        <f>+H55+H54</f>
        <v>#REF!</v>
      </c>
    </row>
    <row r="58" spans="2:8" x14ac:dyDescent="0.2">
      <c r="B58" s="89"/>
      <c r="C58" s="89"/>
      <c r="D58" s="89"/>
      <c r="E58" s="89"/>
      <c r="F58" s="89"/>
      <c r="G58" s="89"/>
      <c r="H58" s="89"/>
    </row>
  </sheetData>
  <mergeCells count="22">
    <mergeCell ref="F57:G57"/>
    <mergeCell ref="F51:G51"/>
    <mergeCell ref="B54:D54"/>
    <mergeCell ref="F54:G54"/>
    <mergeCell ref="B50:D53"/>
    <mergeCell ref="F50:G50"/>
    <mergeCell ref="F56:G56"/>
    <mergeCell ref="F30:G30"/>
    <mergeCell ref="B2:I2"/>
    <mergeCell ref="C6:H6"/>
    <mergeCell ref="C8:F8"/>
    <mergeCell ref="F20:G20"/>
    <mergeCell ref="F21:G21"/>
    <mergeCell ref="F22:G22"/>
    <mergeCell ref="F29:G29"/>
    <mergeCell ref="B12:B17"/>
    <mergeCell ref="C4:H4"/>
    <mergeCell ref="F31:G31"/>
    <mergeCell ref="F40:G40"/>
    <mergeCell ref="F41:G41"/>
    <mergeCell ref="F42:G42"/>
    <mergeCell ref="F49:G49"/>
  </mergeCells>
  <printOptions horizontalCentered="1"/>
  <pageMargins left="0.70866141732283472" right="0.70866141732283472" top="0.74803149606299213" bottom="0.74803149606299213" header="0.31496062992125984" footer="0.31496062992125984"/>
  <pageSetup scale="53" fitToHeight="0" orientation="portrait" r:id="rId1"/>
  <colBreaks count="1" manualBreakCount="1">
    <brk id="10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  <pageSetUpPr fitToPage="1"/>
  </sheetPr>
  <dimension ref="B1:L56"/>
  <sheetViews>
    <sheetView showGridLines="0" view="pageBreakPreview" zoomScale="55" zoomScaleNormal="60" zoomScaleSheetLayoutView="55" workbookViewId="0">
      <selection activeCell="B4" sqref="B4"/>
    </sheetView>
  </sheetViews>
  <sheetFormatPr baseColWidth="10" defaultColWidth="111.6640625" defaultRowHeight="15.5" x14ac:dyDescent="0.2"/>
  <cols>
    <col min="1" max="1" width="5" style="86" customWidth="1"/>
    <col min="2" max="2" width="78.109375" style="86" bestFit="1" customWidth="1"/>
    <col min="3" max="3" width="18.109375" style="86" customWidth="1"/>
    <col min="4" max="4" width="20.77734375" style="86" customWidth="1"/>
    <col min="5" max="5" width="22.77734375" style="86" customWidth="1"/>
    <col min="6" max="6" width="25.77734375" style="86" customWidth="1"/>
    <col min="7" max="7" width="20.77734375" style="86" customWidth="1"/>
    <col min="8" max="8" width="28.33203125" style="86" customWidth="1"/>
    <col min="9" max="9" width="4.33203125" style="88" customWidth="1"/>
    <col min="10" max="10" width="13.6640625" style="86" customWidth="1"/>
    <col min="11" max="11" width="15.109375" style="86" bestFit="1" customWidth="1"/>
    <col min="12" max="12" width="12.109375" style="86" bestFit="1" customWidth="1"/>
    <col min="13" max="13" width="44.6640625" style="86" customWidth="1"/>
    <col min="14" max="23" width="20.77734375" style="86" customWidth="1"/>
    <col min="24" max="16384" width="111.6640625" style="86"/>
  </cols>
  <sheetData>
    <row r="1" spans="2:12" x14ac:dyDescent="0.2">
      <c r="D1" s="87"/>
      <c r="E1" s="87"/>
      <c r="F1" s="87"/>
      <c r="G1" s="87"/>
      <c r="H1" s="87"/>
    </row>
    <row r="2" spans="2:12" x14ac:dyDescent="0.35">
      <c r="B2" s="358">
        <f>'CADENA DE VALOR '!B2:K2</f>
        <v>0</v>
      </c>
      <c r="C2" s="358"/>
      <c r="D2" s="358"/>
      <c r="E2" s="358"/>
      <c r="F2" s="358"/>
      <c r="G2" s="358"/>
      <c r="H2" s="358"/>
      <c r="I2" s="358"/>
    </row>
    <row r="3" spans="2:12" ht="16" thickBot="1" x14ac:dyDescent="0.25">
      <c r="B3" s="89"/>
      <c r="C3" s="89"/>
      <c r="D3" s="89"/>
      <c r="E3" s="89"/>
      <c r="F3" s="89"/>
      <c r="G3" s="89"/>
      <c r="H3" s="89"/>
    </row>
    <row r="4" spans="2:12" ht="66.650000000000006" customHeight="1" thickBot="1" x14ac:dyDescent="0.25">
      <c r="B4" s="152"/>
      <c r="C4" s="365" t="s">
        <v>52</v>
      </c>
      <c r="D4" s="366"/>
      <c r="E4" s="366"/>
      <c r="F4" s="366"/>
      <c r="G4" s="366"/>
      <c r="H4" s="367"/>
    </row>
    <row r="5" spans="2:12" x14ac:dyDescent="0.2">
      <c r="B5" s="89"/>
      <c r="C5" s="89"/>
      <c r="D5" s="89"/>
      <c r="E5" s="89"/>
      <c r="F5" s="89"/>
      <c r="G5" s="89"/>
      <c r="H5" s="89"/>
    </row>
    <row r="6" spans="2:12" ht="47.15" customHeight="1" x14ac:dyDescent="0.2">
      <c r="B6" s="149" t="s">
        <v>53</v>
      </c>
      <c r="C6" s="381"/>
      <c r="D6" s="381"/>
      <c r="E6" s="381"/>
      <c r="F6" s="381"/>
      <c r="G6" s="381"/>
      <c r="H6" s="381"/>
    </row>
    <row r="7" spans="2:12" ht="16" thickBot="1" x14ac:dyDescent="0.25">
      <c r="B7" s="89"/>
      <c r="C7" s="89"/>
      <c r="D7" s="89"/>
      <c r="E7" s="89"/>
      <c r="F7" s="89"/>
      <c r="G7" s="89"/>
      <c r="H7" s="89"/>
    </row>
    <row r="8" spans="2:12" ht="48" customHeight="1" x14ac:dyDescent="0.2">
      <c r="B8" s="150" t="s">
        <v>115</v>
      </c>
      <c r="C8" s="386" t="s">
        <v>23</v>
      </c>
      <c r="D8" s="387"/>
      <c r="E8" s="387"/>
      <c r="F8" s="388"/>
      <c r="G8" s="150" t="s">
        <v>56</v>
      </c>
      <c r="H8" s="180">
        <v>1</v>
      </c>
    </row>
    <row r="9" spans="2:12" s="90" customFormat="1" ht="16.5" thickTop="1" thickBot="1" x14ac:dyDescent="0.25"/>
    <row r="10" spans="2:12" ht="16" thickBot="1" x14ac:dyDescent="0.25">
      <c r="B10" s="152" t="s">
        <v>57</v>
      </c>
      <c r="C10" s="87"/>
      <c r="D10" s="87"/>
      <c r="E10" s="87"/>
      <c r="F10" s="87"/>
      <c r="G10" s="87"/>
      <c r="H10" s="87"/>
    </row>
    <row r="11" spans="2:12" ht="31.5" thickBot="1" x14ac:dyDescent="0.25">
      <c r="B11" s="153" t="s">
        <v>58</v>
      </c>
      <c r="C11" s="154" t="s">
        <v>59</v>
      </c>
      <c r="D11" s="154" t="s">
        <v>60</v>
      </c>
      <c r="E11" s="154" t="s">
        <v>61</v>
      </c>
      <c r="F11" s="154" t="s">
        <v>62</v>
      </c>
      <c r="G11" s="154" t="s">
        <v>63</v>
      </c>
      <c r="H11" s="155" t="s">
        <v>64</v>
      </c>
    </row>
    <row r="12" spans="2:12" ht="18" customHeight="1" x14ac:dyDescent="0.35">
      <c r="B12" s="91" t="s">
        <v>65</v>
      </c>
      <c r="C12" s="92" t="s">
        <v>66</v>
      </c>
      <c r="D12" s="92">
        <v>0</v>
      </c>
      <c r="E12" s="93">
        <v>0</v>
      </c>
      <c r="F12" s="94">
        <v>0</v>
      </c>
      <c r="G12" s="95">
        <v>3</v>
      </c>
      <c r="H12" s="96">
        <f>D12*E12*F12*G12</f>
        <v>0</v>
      </c>
      <c r="L12" s="88"/>
    </row>
    <row r="13" spans="2:12" ht="18" customHeight="1" x14ac:dyDescent="0.35">
      <c r="B13" s="97" t="s">
        <v>67</v>
      </c>
      <c r="C13" s="98" t="s">
        <v>66</v>
      </c>
      <c r="D13" s="98">
        <v>0</v>
      </c>
      <c r="E13" s="99">
        <v>0</v>
      </c>
      <c r="F13" s="100">
        <v>0</v>
      </c>
      <c r="G13" s="101">
        <v>0</v>
      </c>
      <c r="H13" s="102">
        <f t="shared" ref="H13:H17" si="0">D13*E13*F13*G13</f>
        <v>0</v>
      </c>
      <c r="L13" s="88"/>
    </row>
    <row r="14" spans="2:12" ht="18" customHeight="1" x14ac:dyDescent="0.35">
      <c r="B14" s="97" t="s">
        <v>116</v>
      </c>
      <c r="C14" s="98" t="s">
        <v>66</v>
      </c>
      <c r="D14" s="98">
        <v>0</v>
      </c>
      <c r="E14" s="99">
        <v>0</v>
      </c>
      <c r="F14" s="100">
        <v>0</v>
      </c>
      <c r="G14" s="101">
        <v>0</v>
      </c>
      <c r="H14" s="102">
        <f>D14*E14*F14*G14</f>
        <v>0</v>
      </c>
      <c r="L14" s="88"/>
    </row>
    <row r="15" spans="2:12" x14ac:dyDescent="0.35">
      <c r="B15" s="97" t="s">
        <v>117</v>
      </c>
      <c r="C15" s="98" t="s">
        <v>66</v>
      </c>
      <c r="D15" s="98">
        <v>0</v>
      </c>
      <c r="E15" s="99">
        <v>0</v>
      </c>
      <c r="F15" s="100">
        <v>0</v>
      </c>
      <c r="G15" s="101">
        <v>0</v>
      </c>
      <c r="H15" s="102">
        <f t="shared" si="0"/>
        <v>0</v>
      </c>
      <c r="L15" s="88"/>
    </row>
    <row r="16" spans="2:12" x14ac:dyDescent="0.35">
      <c r="B16" s="97" t="s">
        <v>69</v>
      </c>
      <c r="C16" s="98" t="s">
        <v>66</v>
      </c>
      <c r="D16" s="98">
        <v>0</v>
      </c>
      <c r="E16" s="99">
        <v>0</v>
      </c>
      <c r="F16" s="100">
        <v>0</v>
      </c>
      <c r="G16" s="101">
        <v>0</v>
      </c>
      <c r="H16" s="102">
        <f t="shared" si="0"/>
        <v>0</v>
      </c>
      <c r="L16" s="88"/>
    </row>
    <row r="17" spans="2:12" ht="18" customHeight="1" x14ac:dyDescent="0.35">
      <c r="B17" s="97" t="s">
        <v>118</v>
      </c>
      <c r="C17" s="98" t="s">
        <v>66</v>
      </c>
      <c r="D17" s="98">
        <v>0</v>
      </c>
      <c r="E17" s="99">
        <v>0</v>
      </c>
      <c r="F17" s="100">
        <v>0</v>
      </c>
      <c r="G17" s="101">
        <v>0</v>
      </c>
      <c r="H17" s="102">
        <f t="shared" si="0"/>
        <v>0</v>
      </c>
      <c r="L17" s="88"/>
    </row>
    <row r="18" spans="2:12" ht="18" customHeight="1" x14ac:dyDescent="0.35">
      <c r="B18" s="103" t="s">
        <v>104</v>
      </c>
      <c r="C18" s="98" t="s">
        <v>66</v>
      </c>
      <c r="D18" s="104">
        <v>0</v>
      </c>
      <c r="E18" s="99">
        <v>0</v>
      </c>
      <c r="F18" s="100">
        <v>0</v>
      </c>
      <c r="G18" s="101">
        <v>0</v>
      </c>
      <c r="H18" s="102">
        <f t="shared" ref="H18:H19" si="1">D18*E18*F18*G18</f>
        <v>0</v>
      </c>
      <c r="L18" s="88"/>
    </row>
    <row r="19" spans="2:12" x14ac:dyDescent="0.35">
      <c r="B19" s="107" t="s">
        <v>72</v>
      </c>
      <c r="C19" s="98" t="s">
        <v>66</v>
      </c>
      <c r="D19" s="104">
        <v>0</v>
      </c>
      <c r="E19" s="99">
        <v>0</v>
      </c>
      <c r="F19" s="100">
        <v>0</v>
      </c>
      <c r="G19" s="101">
        <v>0</v>
      </c>
      <c r="H19" s="102">
        <f t="shared" si="1"/>
        <v>0</v>
      </c>
      <c r="L19" s="88"/>
    </row>
    <row r="20" spans="2:12" ht="18" customHeight="1" thickBot="1" x14ac:dyDescent="0.25">
      <c r="B20" s="108" t="s">
        <v>82</v>
      </c>
      <c r="C20" s="109"/>
      <c r="D20" s="109"/>
      <c r="E20" s="109"/>
      <c r="F20" s="109"/>
      <c r="G20" s="109"/>
      <c r="H20" s="111"/>
      <c r="L20" s="88"/>
    </row>
    <row r="21" spans="2:12" ht="16" thickBot="1" x14ac:dyDescent="0.25">
      <c r="B21" s="112"/>
      <c r="C21" s="88"/>
      <c r="D21" s="88"/>
      <c r="E21" s="113"/>
      <c r="F21" s="352" t="s">
        <v>74</v>
      </c>
      <c r="G21" s="353"/>
      <c r="H21" s="114">
        <f>SUM(H12:H20)</f>
        <v>0</v>
      </c>
    </row>
    <row r="22" spans="2:12" ht="16" thickBot="1" x14ac:dyDescent="0.25">
      <c r="B22" s="112"/>
      <c r="C22" s="88"/>
      <c r="D22" s="88"/>
      <c r="E22" s="113"/>
      <c r="F22" s="379" t="s">
        <v>75</v>
      </c>
      <c r="G22" s="380"/>
      <c r="H22" s="168">
        <f>'FACTOR MULTIPLICADOR'!E32</f>
        <v>1.9199666666666668</v>
      </c>
    </row>
    <row r="23" spans="2:12" ht="16" customHeight="1" thickBot="1" x14ac:dyDescent="0.25">
      <c r="B23" s="116"/>
      <c r="C23" s="116"/>
      <c r="D23" s="116"/>
      <c r="E23" s="116"/>
      <c r="F23" s="356" t="s">
        <v>76</v>
      </c>
      <c r="G23" s="357"/>
      <c r="H23" s="117">
        <f>+H21*H22</f>
        <v>0</v>
      </c>
      <c r="K23" s="118"/>
      <c r="L23" s="88"/>
    </row>
    <row r="24" spans="2:12" ht="16" thickBot="1" x14ac:dyDescent="0.25">
      <c r="B24" s="88"/>
      <c r="C24" s="88"/>
      <c r="D24" s="88"/>
      <c r="E24" s="113"/>
      <c r="F24" s="88"/>
      <c r="G24" s="119"/>
      <c r="H24" s="119"/>
    </row>
    <row r="25" spans="2:12" ht="16" thickBot="1" x14ac:dyDescent="0.25">
      <c r="B25" s="156" t="s">
        <v>77</v>
      </c>
      <c r="C25" s="120"/>
      <c r="D25" s="120"/>
      <c r="E25" s="120"/>
      <c r="F25" s="120"/>
      <c r="G25" s="120"/>
      <c r="H25" s="120"/>
    </row>
    <row r="26" spans="2:12" ht="31.5" thickBot="1" x14ac:dyDescent="0.25">
      <c r="B26" s="153" t="s">
        <v>58</v>
      </c>
      <c r="C26" s="154" t="s">
        <v>59</v>
      </c>
      <c r="D26" s="154" t="s">
        <v>60</v>
      </c>
      <c r="E26" s="154" t="s">
        <v>61</v>
      </c>
      <c r="F26" s="154" t="s">
        <v>78</v>
      </c>
      <c r="G26" s="154" t="s">
        <v>63</v>
      </c>
      <c r="H26" s="155" t="s">
        <v>64</v>
      </c>
    </row>
    <row r="27" spans="2:12" x14ac:dyDescent="0.2">
      <c r="B27" s="141" t="s">
        <v>79</v>
      </c>
      <c r="C27" s="122" t="s">
        <v>80</v>
      </c>
      <c r="D27" s="122">
        <v>0</v>
      </c>
      <c r="E27" s="122"/>
      <c r="F27" s="92">
        <v>0</v>
      </c>
      <c r="G27" s="123">
        <v>0</v>
      </c>
      <c r="H27" s="96">
        <f>+F27*D27</f>
        <v>0</v>
      </c>
    </row>
    <row r="28" spans="2:12" x14ac:dyDescent="0.2">
      <c r="B28" s="172" t="s">
        <v>81</v>
      </c>
      <c r="C28" s="125" t="s">
        <v>80</v>
      </c>
      <c r="D28" s="125">
        <v>0</v>
      </c>
      <c r="E28" s="125"/>
      <c r="F28" s="98">
        <v>0</v>
      </c>
      <c r="G28" s="126">
        <v>0</v>
      </c>
      <c r="H28" s="102">
        <f>+F28*D28</f>
        <v>0</v>
      </c>
    </row>
    <row r="29" spans="2:12" ht="16" thickBot="1" x14ac:dyDescent="0.25">
      <c r="B29" s="136" t="s">
        <v>82</v>
      </c>
      <c r="C29" s="137"/>
      <c r="D29" s="137"/>
      <c r="E29" s="138"/>
      <c r="F29" s="137"/>
      <c r="G29" s="137"/>
      <c r="H29" s="132">
        <f>+F29*D29</f>
        <v>0</v>
      </c>
    </row>
    <row r="30" spans="2:12" ht="16" thickBot="1" x14ac:dyDescent="0.25">
      <c r="B30" s="88"/>
      <c r="C30" s="88"/>
      <c r="D30" s="88"/>
      <c r="E30" s="113"/>
      <c r="F30" s="352" t="s">
        <v>83</v>
      </c>
      <c r="G30" s="353"/>
      <c r="H30" s="114">
        <f>SUM(H27:H29)</f>
        <v>0</v>
      </c>
    </row>
    <row r="31" spans="2:12" ht="16" thickBot="1" x14ac:dyDescent="0.25">
      <c r="B31" s="88"/>
      <c r="C31" s="88"/>
      <c r="D31" s="88"/>
      <c r="E31" s="113"/>
      <c r="F31" s="354"/>
      <c r="G31" s="355"/>
      <c r="H31" s="133"/>
    </row>
    <row r="32" spans="2:12" ht="16" thickBot="1" x14ac:dyDescent="0.25">
      <c r="B32" s="88"/>
      <c r="C32" s="88"/>
      <c r="D32" s="88"/>
      <c r="E32" s="113"/>
      <c r="F32" s="356" t="s">
        <v>84</v>
      </c>
      <c r="G32" s="357"/>
      <c r="H32" s="117">
        <f>+H30+H31</f>
        <v>0</v>
      </c>
    </row>
    <row r="33" spans="2:8" ht="16" thickBot="1" x14ac:dyDescent="0.25">
      <c r="B33" s="156" t="s">
        <v>85</v>
      </c>
      <c r="C33" s="120"/>
      <c r="D33" s="120"/>
      <c r="E33" s="120"/>
      <c r="F33" s="120"/>
      <c r="G33" s="120"/>
      <c r="H33" s="120"/>
    </row>
    <row r="34" spans="2:8" ht="31.5" thickBot="1" x14ac:dyDescent="0.25">
      <c r="B34" s="157" t="s">
        <v>58</v>
      </c>
      <c r="C34" s="158" t="s">
        <v>59</v>
      </c>
      <c r="D34" s="158" t="s">
        <v>60</v>
      </c>
      <c r="E34" s="158" t="s">
        <v>61</v>
      </c>
      <c r="F34" s="158" t="s">
        <v>78</v>
      </c>
      <c r="G34" s="158" t="s">
        <v>63</v>
      </c>
      <c r="H34" s="159" t="s">
        <v>64</v>
      </c>
    </row>
    <row r="35" spans="2:8" x14ac:dyDescent="0.2">
      <c r="B35" s="141"/>
      <c r="C35" s="122"/>
      <c r="D35" s="122"/>
      <c r="E35" s="122"/>
      <c r="F35" s="92"/>
      <c r="G35" s="123"/>
      <c r="H35" s="96"/>
    </row>
    <row r="36" spans="2:8" x14ac:dyDescent="0.2">
      <c r="B36" s="172"/>
      <c r="C36" s="125"/>
      <c r="D36" s="125"/>
      <c r="E36" s="125"/>
      <c r="F36" s="98"/>
      <c r="G36" s="126"/>
      <c r="H36" s="102"/>
    </row>
    <row r="37" spans="2:8" ht="16" customHeight="1" thickBot="1" x14ac:dyDescent="0.25">
      <c r="B37" s="136"/>
      <c r="C37" s="137"/>
      <c r="D37" s="137"/>
      <c r="E37" s="138"/>
      <c r="F37" s="137"/>
      <c r="G37" s="137"/>
      <c r="H37" s="139"/>
    </row>
    <row r="38" spans="2:8" ht="16" thickBot="1" x14ac:dyDescent="0.25">
      <c r="B38" s="140"/>
      <c r="C38" s="88"/>
      <c r="D38" s="88"/>
      <c r="E38" s="113"/>
      <c r="F38" s="374" t="s">
        <v>86</v>
      </c>
      <c r="G38" s="375"/>
      <c r="H38" s="117">
        <f>SUM(H37:H37)</f>
        <v>0</v>
      </c>
    </row>
    <row r="39" spans="2:8" ht="16" customHeight="1" thickBot="1" x14ac:dyDescent="0.25">
      <c r="B39" s="88"/>
      <c r="C39" s="88"/>
      <c r="D39" s="88"/>
      <c r="E39" s="113"/>
      <c r="F39" s="354"/>
      <c r="G39" s="355"/>
      <c r="H39" s="133">
        <f>+H38*19%</f>
        <v>0</v>
      </c>
    </row>
    <row r="40" spans="2:8" ht="16" thickBot="1" x14ac:dyDescent="0.25">
      <c r="B40" s="88"/>
      <c r="C40" s="88"/>
      <c r="D40" s="88"/>
      <c r="E40" s="113"/>
      <c r="F40" s="356" t="s">
        <v>87</v>
      </c>
      <c r="G40" s="357"/>
      <c r="H40" s="117">
        <f>+H38+H39</f>
        <v>0</v>
      </c>
    </row>
    <row r="41" spans="2:8" ht="34.4" customHeight="1" thickBot="1" x14ac:dyDescent="0.25">
      <c r="B41" s="88"/>
      <c r="C41" s="88"/>
      <c r="D41" s="88"/>
      <c r="E41" s="113"/>
      <c r="F41" s="88"/>
      <c r="G41" s="119"/>
      <c r="H41" s="119"/>
    </row>
    <row r="42" spans="2:8" ht="15" customHeight="1" thickBot="1" x14ac:dyDescent="0.25">
      <c r="B42" s="156" t="s">
        <v>88</v>
      </c>
      <c r="C42" s="120"/>
      <c r="D42" s="120"/>
      <c r="E42" s="120"/>
      <c r="F42" s="120"/>
      <c r="G42" s="120"/>
      <c r="H42" s="120"/>
    </row>
    <row r="43" spans="2:8" ht="15" customHeight="1" thickBot="1" x14ac:dyDescent="0.25">
      <c r="B43" s="157" t="s">
        <v>58</v>
      </c>
      <c r="C43" s="158" t="s">
        <v>59</v>
      </c>
      <c r="D43" s="158" t="s">
        <v>60</v>
      </c>
      <c r="E43" s="158" t="s">
        <v>61</v>
      </c>
      <c r="F43" s="158" t="s">
        <v>78</v>
      </c>
      <c r="G43" s="158" t="s">
        <v>63</v>
      </c>
      <c r="H43" s="159" t="s">
        <v>64</v>
      </c>
    </row>
    <row r="44" spans="2:8" ht="15" customHeight="1" x14ac:dyDescent="0.2">
      <c r="B44" s="141" t="s">
        <v>100</v>
      </c>
      <c r="C44" s="92" t="s">
        <v>113</v>
      </c>
      <c r="D44" s="92">
        <v>0</v>
      </c>
      <c r="E44" s="142"/>
      <c r="F44" s="92">
        <v>0</v>
      </c>
      <c r="G44" s="92"/>
      <c r="H44" s="133"/>
    </row>
    <row r="45" spans="2:8" ht="15" customHeight="1" x14ac:dyDescent="0.2">
      <c r="B45" s="143"/>
      <c r="C45" s="144"/>
      <c r="D45" s="144"/>
      <c r="E45" s="145"/>
      <c r="F45" s="144"/>
      <c r="G45" s="144"/>
      <c r="H45" s="102"/>
    </row>
    <row r="46" spans="2:8" ht="15" customHeight="1" thickBot="1" x14ac:dyDescent="0.25">
      <c r="B46" s="108"/>
      <c r="C46" s="128"/>
      <c r="D46" s="128"/>
      <c r="E46" s="130"/>
      <c r="F46" s="128"/>
      <c r="G46" s="128"/>
      <c r="H46" s="132"/>
    </row>
    <row r="47" spans="2:8" ht="15" customHeight="1" thickBot="1" x14ac:dyDescent="0.25">
      <c r="B47" s="140"/>
      <c r="C47" s="88"/>
      <c r="D47" s="88"/>
      <c r="E47" s="113"/>
      <c r="F47" s="374" t="s">
        <v>89</v>
      </c>
      <c r="G47" s="375"/>
      <c r="H47" s="114">
        <f>SUM(H44:H46)</f>
        <v>0</v>
      </c>
    </row>
    <row r="48" spans="2:8" ht="16" customHeight="1" thickBot="1" x14ac:dyDescent="0.25">
      <c r="B48" s="88"/>
      <c r="C48" s="88"/>
      <c r="D48" s="88"/>
      <c r="E48" s="113"/>
      <c r="F48" s="376"/>
      <c r="G48" s="377"/>
      <c r="H48" s="133"/>
    </row>
    <row r="49" spans="2:8" ht="16" thickBot="1" x14ac:dyDescent="0.25">
      <c r="B49" s="88"/>
      <c r="C49" s="88"/>
      <c r="D49" s="88"/>
      <c r="E49" s="113"/>
      <c r="F49" s="356" t="s">
        <v>90</v>
      </c>
      <c r="G49" s="357"/>
      <c r="H49" s="117">
        <f>+H47+H48</f>
        <v>0</v>
      </c>
    </row>
    <row r="50" spans="2:8" x14ac:dyDescent="0.2">
      <c r="B50" s="88"/>
      <c r="C50" s="88"/>
      <c r="D50" s="88"/>
      <c r="E50" s="113"/>
      <c r="F50" s="88"/>
      <c r="G50" s="119"/>
      <c r="H50" s="119"/>
    </row>
    <row r="51" spans="2:8" ht="15" customHeight="1" thickBot="1" x14ac:dyDescent="0.25">
      <c r="B51" s="370"/>
      <c r="C51" s="370"/>
      <c r="D51" s="370"/>
      <c r="E51" s="89"/>
      <c r="F51" s="89"/>
      <c r="G51" s="89"/>
      <c r="H51" s="89"/>
    </row>
    <row r="52" spans="2:8" ht="15" customHeight="1" thickBot="1" x14ac:dyDescent="0.25">
      <c r="B52" s="371"/>
      <c r="C52" s="371"/>
      <c r="D52" s="371"/>
      <c r="E52" s="89"/>
      <c r="F52" s="356" t="s">
        <v>101</v>
      </c>
      <c r="G52" s="357"/>
      <c r="H52" s="146" t="e">
        <f>+#REF!+H49+H40+H32+#REF!+H23</f>
        <v>#REF!</v>
      </c>
    </row>
    <row r="53" spans="2:8" x14ac:dyDescent="0.2">
      <c r="B53" s="147"/>
      <c r="C53" s="147"/>
      <c r="D53" s="147"/>
      <c r="E53" s="89"/>
      <c r="F53" s="119" t="s">
        <v>44</v>
      </c>
      <c r="G53" s="119"/>
      <c r="H53" s="119" t="e">
        <f>+H52*0.19</f>
        <v>#REF!</v>
      </c>
    </row>
    <row r="54" spans="2:8" ht="15" customHeight="1" thickBot="1" x14ac:dyDescent="0.25">
      <c r="B54" s="147"/>
      <c r="C54" s="147"/>
      <c r="D54" s="147"/>
      <c r="E54" s="89"/>
      <c r="F54" s="378" t="s">
        <v>92</v>
      </c>
      <c r="G54" s="378"/>
      <c r="H54" s="119"/>
    </row>
    <row r="55" spans="2:8" ht="16" thickBot="1" x14ac:dyDescent="0.25">
      <c r="B55" s="147"/>
      <c r="C55" s="147"/>
      <c r="D55" s="147"/>
      <c r="E55" s="89"/>
      <c r="F55" s="356" t="s">
        <v>46</v>
      </c>
      <c r="G55" s="357"/>
      <c r="H55" s="146" t="e">
        <f>+H53+H52</f>
        <v>#REF!</v>
      </c>
    </row>
    <row r="56" spans="2:8" x14ac:dyDescent="0.2">
      <c r="B56" s="89"/>
      <c r="C56" s="89"/>
      <c r="D56" s="89"/>
      <c r="E56" s="89"/>
      <c r="F56" s="89"/>
      <c r="G56" s="89"/>
      <c r="H56" s="89"/>
    </row>
  </sheetData>
  <mergeCells count="21">
    <mergeCell ref="F55:G55"/>
    <mergeCell ref="F49:G49"/>
    <mergeCell ref="B51:D51"/>
    <mergeCell ref="B52:D52"/>
    <mergeCell ref="F52:G52"/>
    <mergeCell ref="F54:G54"/>
    <mergeCell ref="F48:G48"/>
    <mergeCell ref="F31:G31"/>
    <mergeCell ref="B2:I2"/>
    <mergeCell ref="C6:H6"/>
    <mergeCell ref="C8:F8"/>
    <mergeCell ref="F21:G21"/>
    <mergeCell ref="F22:G22"/>
    <mergeCell ref="F23:G23"/>
    <mergeCell ref="F30:G30"/>
    <mergeCell ref="F32:G32"/>
    <mergeCell ref="F38:G38"/>
    <mergeCell ref="F39:G39"/>
    <mergeCell ref="F40:G40"/>
    <mergeCell ref="F47:G47"/>
    <mergeCell ref="C4:H4"/>
  </mergeCells>
  <printOptions horizontalCentered="1"/>
  <pageMargins left="0.70866141732283472" right="0.70866141732283472" top="0.74803149606299213" bottom="0.74803149606299213" header="0.31496062992125984" footer="0.31496062992125984"/>
  <pageSetup scale="53" fitToHeight="0" orientation="portrait" r:id="rId1"/>
  <colBreaks count="1" manualBreakCount="1">
    <brk id="10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  <pageSetUpPr fitToPage="1"/>
  </sheetPr>
  <dimension ref="B1:L55"/>
  <sheetViews>
    <sheetView showGridLines="0" view="pageBreakPreview" zoomScale="55" zoomScaleNormal="60" zoomScaleSheetLayoutView="55" workbookViewId="0">
      <selection activeCell="B4" sqref="B4"/>
    </sheetView>
  </sheetViews>
  <sheetFormatPr baseColWidth="10" defaultColWidth="111.6640625" defaultRowHeight="15.5" x14ac:dyDescent="0.2"/>
  <cols>
    <col min="1" max="1" width="5" style="86" customWidth="1"/>
    <col min="2" max="2" width="78.109375" style="86" bestFit="1" customWidth="1"/>
    <col min="3" max="3" width="18.109375" style="86" customWidth="1"/>
    <col min="4" max="4" width="20.77734375" style="86" customWidth="1"/>
    <col min="5" max="5" width="22.77734375" style="86" customWidth="1"/>
    <col min="6" max="6" width="25.77734375" style="86" customWidth="1"/>
    <col min="7" max="7" width="20.77734375" style="86" customWidth="1"/>
    <col min="8" max="8" width="28.33203125" style="86" customWidth="1"/>
    <col min="9" max="9" width="4.33203125" style="88" customWidth="1"/>
    <col min="10" max="10" width="13.6640625" style="86" customWidth="1"/>
    <col min="11" max="11" width="15.109375" style="86" bestFit="1" customWidth="1"/>
    <col min="12" max="12" width="12.109375" style="86" bestFit="1" customWidth="1"/>
    <col min="13" max="13" width="44.6640625" style="86" customWidth="1"/>
    <col min="14" max="23" width="20.77734375" style="86" customWidth="1"/>
    <col min="24" max="16384" width="111.6640625" style="86"/>
  </cols>
  <sheetData>
    <row r="1" spans="2:12" x14ac:dyDescent="0.2">
      <c r="D1" s="87"/>
      <c r="E1" s="87"/>
      <c r="F1" s="87"/>
      <c r="G1" s="87"/>
      <c r="H1" s="87"/>
    </row>
    <row r="2" spans="2:12" x14ac:dyDescent="0.35">
      <c r="B2" s="358">
        <f>'CADENA DE VALOR '!B2:K2</f>
        <v>0</v>
      </c>
      <c r="C2" s="358"/>
      <c r="D2" s="358"/>
      <c r="E2" s="358"/>
      <c r="F2" s="358"/>
      <c r="G2" s="358"/>
      <c r="H2" s="358"/>
      <c r="I2" s="358"/>
    </row>
    <row r="3" spans="2:12" ht="16" thickBot="1" x14ac:dyDescent="0.25">
      <c r="B3" s="89"/>
      <c r="C3" s="89"/>
      <c r="D3" s="89"/>
      <c r="E3" s="89"/>
      <c r="F3" s="89"/>
      <c r="G3" s="89"/>
      <c r="H3" s="89"/>
    </row>
    <row r="4" spans="2:12" ht="66.650000000000006" customHeight="1" thickBot="1" x14ac:dyDescent="0.25">
      <c r="B4" s="181"/>
      <c r="C4" s="365" t="s">
        <v>52</v>
      </c>
      <c r="D4" s="366"/>
      <c r="E4" s="366"/>
      <c r="F4" s="366"/>
      <c r="G4" s="366"/>
      <c r="H4" s="367"/>
    </row>
    <row r="5" spans="2:12" x14ac:dyDescent="0.2">
      <c r="B5" s="89"/>
      <c r="C5" s="89"/>
      <c r="D5" s="89"/>
      <c r="E5" s="89"/>
      <c r="F5" s="89"/>
      <c r="G5" s="89"/>
      <c r="H5" s="89"/>
    </row>
    <row r="6" spans="2:12" ht="47.15" customHeight="1" x14ac:dyDescent="0.2">
      <c r="B6" s="149" t="s">
        <v>53</v>
      </c>
      <c r="C6" s="381"/>
      <c r="D6" s="381"/>
      <c r="E6" s="381"/>
      <c r="F6" s="381"/>
      <c r="G6" s="381"/>
      <c r="H6" s="381"/>
    </row>
    <row r="7" spans="2:12" ht="16" thickBot="1" x14ac:dyDescent="0.25">
      <c r="B7" s="89"/>
      <c r="C7" s="89"/>
      <c r="D7" s="89"/>
      <c r="E7" s="89"/>
      <c r="F7" s="89"/>
      <c r="G7" s="89"/>
      <c r="H7" s="89"/>
    </row>
    <row r="8" spans="2:12" ht="60" customHeight="1" thickTop="1" thickBot="1" x14ac:dyDescent="0.25">
      <c r="B8" s="150" t="s">
        <v>119</v>
      </c>
      <c r="C8" s="389" t="s">
        <v>120</v>
      </c>
      <c r="D8" s="390"/>
      <c r="E8" s="390"/>
      <c r="F8" s="391"/>
      <c r="G8" s="150" t="s">
        <v>56</v>
      </c>
      <c r="H8" s="180">
        <v>1</v>
      </c>
    </row>
    <row r="9" spans="2:12" s="90" customFormat="1" ht="16.5" thickTop="1" thickBot="1" x14ac:dyDescent="0.25"/>
    <row r="10" spans="2:12" ht="16" thickBot="1" x14ac:dyDescent="0.25">
      <c r="B10" s="152" t="s">
        <v>57</v>
      </c>
      <c r="C10" s="87"/>
      <c r="D10" s="87"/>
      <c r="E10" s="87"/>
      <c r="F10" s="87"/>
      <c r="G10" s="87"/>
      <c r="H10" s="87"/>
    </row>
    <row r="11" spans="2:12" ht="31.5" thickBot="1" x14ac:dyDescent="0.25">
      <c r="B11" s="153" t="s">
        <v>58</v>
      </c>
      <c r="C11" s="154" t="s">
        <v>59</v>
      </c>
      <c r="D11" s="154" t="s">
        <v>60</v>
      </c>
      <c r="E11" s="154" t="s">
        <v>61</v>
      </c>
      <c r="F11" s="154" t="s">
        <v>62</v>
      </c>
      <c r="G11" s="154" t="s">
        <v>63</v>
      </c>
      <c r="H11" s="155" t="s">
        <v>64</v>
      </c>
    </row>
    <row r="12" spans="2:12" ht="18" customHeight="1" x14ac:dyDescent="0.35">
      <c r="B12" s="91" t="s">
        <v>65</v>
      </c>
      <c r="C12" s="92" t="s">
        <v>66</v>
      </c>
      <c r="D12" s="92">
        <v>0</v>
      </c>
      <c r="E12" s="93">
        <v>0</v>
      </c>
      <c r="F12" s="94">
        <v>0</v>
      </c>
      <c r="G12" s="95">
        <v>3</v>
      </c>
      <c r="H12" s="96">
        <f>D12*E12*F12*G12</f>
        <v>0</v>
      </c>
      <c r="L12" s="88"/>
    </row>
    <row r="13" spans="2:12" ht="18" customHeight="1" x14ac:dyDescent="0.35">
      <c r="B13" s="97" t="s">
        <v>67</v>
      </c>
      <c r="C13" s="98" t="s">
        <v>66</v>
      </c>
      <c r="D13" s="98">
        <v>0</v>
      </c>
      <c r="E13" s="99">
        <v>0</v>
      </c>
      <c r="F13" s="100">
        <v>0</v>
      </c>
      <c r="G13" s="101">
        <v>0</v>
      </c>
      <c r="H13" s="102">
        <f t="shared" ref="H13:H19" si="0">D13*E13*F13*G13</f>
        <v>0</v>
      </c>
      <c r="L13" s="88"/>
    </row>
    <row r="14" spans="2:12" x14ac:dyDescent="0.35">
      <c r="B14" s="97" t="s">
        <v>116</v>
      </c>
      <c r="C14" s="98" t="s">
        <v>66</v>
      </c>
      <c r="D14" s="98">
        <v>0</v>
      </c>
      <c r="E14" s="99">
        <v>0</v>
      </c>
      <c r="F14" s="100">
        <v>0</v>
      </c>
      <c r="G14" s="101">
        <v>0</v>
      </c>
      <c r="H14" s="102">
        <f>D14*E14*F14*G14</f>
        <v>0</v>
      </c>
      <c r="L14" s="88"/>
    </row>
    <row r="15" spans="2:12" x14ac:dyDescent="0.35">
      <c r="B15" s="97" t="s">
        <v>117</v>
      </c>
      <c r="C15" s="98" t="s">
        <v>66</v>
      </c>
      <c r="D15" s="98">
        <v>0</v>
      </c>
      <c r="E15" s="99">
        <v>0</v>
      </c>
      <c r="F15" s="100">
        <v>0</v>
      </c>
      <c r="G15" s="101">
        <v>0</v>
      </c>
      <c r="H15" s="102">
        <f t="shared" si="0"/>
        <v>0</v>
      </c>
      <c r="L15" s="88"/>
    </row>
    <row r="16" spans="2:12" ht="18" customHeight="1" x14ac:dyDescent="0.35">
      <c r="B16" s="97" t="s">
        <v>69</v>
      </c>
      <c r="C16" s="98" t="s">
        <v>66</v>
      </c>
      <c r="D16" s="98">
        <v>0</v>
      </c>
      <c r="E16" s="99">
        <v>0</v>
      </c>
      <c r="F16" s="100">
        <v>0</v>
      </c>
      <c r="G16" s="101">
        <v>0</v>
      </c>
      <c r="H16" s="102">
        <f t="shared" si="0"/>
        <v>0</v>
      </c>
      <c r="L16" s="88"/>
    </row>
    <row r="17" spans="2:12" ht="18" customHeight="1" x14ac:dyDescent="0.35">
      <c r="B17" s="97" t="s">
        <v>118</v>
      </c>
      <c r="C17" s="98" t="s">
        <v>66</v>
      </c>
      <c r="D17" s="98">
        <v>0</v>
      </c>
      <c r="E17" s="99">
        <v>0</v>
      </c>
      <c r="F17" s="100">
        <v>0</v>
      </c>
      <c r="G17" s="101">
        <v>0</v>
      </c>
      <c r="H17" s="102">
        <f t="shared" si="0"/>
        <v>0</v>
      </c>
      <c r="L17" s="88"/>
    </row>
    <row r="18" spans="2:12" ht="18" customHeight="1" x14ac:dyDescent="0.35">
      <c r="B18" s="103" t="s">
        <v>104</v>
      </c>
      <c r="C18" s="98" t="s">
        <v>66</v>
      </c>
      <c r="D18" s="104">
        <v>0</v>
      </c>
      <c r="E18" s="99">
        <v>0</v>
      </c>
      <c r="F18" s="100">
        <v>0</v>
      </c>
      <c r="G18" s="101">
        <v>0</v>
      </c>
      <c r="H18" s="102">
        <f t="shared" si="0"/>
        <v>0</v>
      </c>
      <c r="L18" s="88"/>
    </row>
    <row r="19" spans="2:12" ht="18" customHeight="1" x14ac:dyDescent="0.35">
      <c r="B19" s="107" t="s">
        <v>72</v>
      </c>
      <c r="C19" s="98" t="s">
        <v>66</v>
      </c>
      <c r="D19" s="104">
        <v>0</v>
      </c>
      <c r="E19" s="99">
        <v>0</v>
      </c>
      <c r="F19" s="100">
        <v>0</v>
      </c>
      <c r="G19" s="101">
        <v>0</v>
      </c>
      <c r="H19" s="102">
        <f t="shared" si="0"/>
        <v>0</v>
      </c>
      <c r="L19" s="88"/>
    </row>
    <row r="20" spans="2:12" ht="18" customHeight="1" thickBot="1" x14ac:dyDescent="0.25">
      <c r="B20" s="108" t="s">
        <v>82</v>
      </c>
      <c r="C20" s="109"/>
      <c r="D20" s="109"/>
      <c r="E20" s="109"/>
      <c r="F20" s="109"/>
      <c r="G20" s="109"/>
      <c r="H20" s="111"/>
      <c r="L20" s="88"/>
    </row>
    <row r="21" spans="2:12" ht="16" thickBot="1" x14ac:dyDescent="0.25">
      <c r="B21" s="112"/>
      <c r="C21" s="88"/>
      <c r="D21" s="88"/>
      <c r="E21" s="113"/>
      <c r="F21" s="352" t="s">
        <v>74</v>
      </c>
      <c r="G21" s="353"/>
      <c r="H21" s="114">
        <f>SUM(H12:H20)</f>
        <v>0</v>
      </c>
    </row>
    <row r="22" spans="2:12" ht="16" thickBot="1" x14ac:dyDescent="0.25">
      <c r="B22" s="112"/>
      <c r="C22" s="88"/>
      <c r="D22" s="88"/>
      <c r="E22" s="113"/>
      <c r="F22" s="379" t="s">
        <v>75</v>
      </c>
      <c r="G22" s="380"/>
      <c r="H22" s="168">
        <f>'FACTOR MULTIPLICADOR'!E32</f>
        <v>1.9199666666666668</v>
      </c>
    </row>
    <row r="23" spans="2:12" ht="16" customHeight="1" thickBot="1" x14ac:dyDescent="0.25">
      <c r="B23" s="116"/>
      <c r="C23" s="116"/>
      <c r="D23" s="116"/>
      <c r="E23" s="116"/>
      <c r="F23" s="356" t="s">
        <v>76</v>
      </c>
      <c r="G23" s="357"/>
      <c r="H23" s="117">
        <f>+H21*H22</f>
        <v>0</v>
      </c>
      <c r="K23" s="118"/>
      <c r="L23" s="88"/>
    </row>
    <row r="24" spans="2:12" ht="16" thickBot="1" x14ac:dyDescent="0.25">
      <c r="B24" s="88"/>
      <c r="C24" s="88"/>
      <c r="D24" s="88"/>
      <c r="E24" s="113"/>
      <c r="F24" s="88"/>
      <c r="G24" s="119"/>
      <c r="H24" s="119"/>
    </row>
    <row r="25" spans="2:12" ht="16" thickBot="1" x14ac:dyDescent="0.25">
      <c r="B25" s="156" t="s">
        <v>77</v>
      </c>
      <c r="C25" s="120"/>
      <c r="D25" s="120"/>
      <c r="E25" s="120"/>
      <c r="F25" s="120"/>
      <c r="G25" s="120"/>
      <c r="H25" s="120"/>
    </row>
    <row r="26" spans="2:12" ht="31.5" thickBot="1" x14ac:dyDescent="0.25">
      <c r="B26" s="153" t="s">
        <v>58</v>
      </c>
      <c r="C26" s="154" t="s">
        <v>59</v>
      </c>
      <c r="D26" s="154" t="s">
        <v>60</v>
      </c>
      <c r="E26" s="154" t="s">
        <v>61</v>
      </c>
      <c r="F26" s="154" t="s">
        <v>78</v>
      </c>
      <c r="G26" s="154" t="s">
        <v>63</v>
      </c>
      <c r="H26" s="155" t="s">
        <v>64</v>
      </c>
    </row>
    <row r="27" spans="2:12" x14ac:dyDescent="0.2">
      <c r="B27" s="141" t="s">
        <v>79</v>
      </c>
      <c r="C27" s="122" t="s">
        <v>80</v>
      </c>
      <c r="D27" s="122">
        <v>0</v>
      </c>
      <c r="E27" s="122"/>
      <c r="F27" s="92">
        <v>0</v>
      </c>
      <c r="G27" s="123">
        <v>0</v>
      </c>
      <c r="H27" s="96">
        <f>+F27*D27</f>
        <v>0</v>
      </c>
    </row>
    <row r="28" spans="2:12" x14ac:dyDescent="0.2">
      <c r="B28" s="172" t="s">
        <v>81</v>
      </c>
      <c r="C28" s="125" t="s">
        <v>80</v>
      </c>
      <c r="D28" s="125">
        <v>0</v>
      </c>
      <c r="E28" s="125"/>
      <c r="F28" s="98">
        <v>0</v>
      </c>
      <c r="G28" s="126">
        <v>0</v>
      </c>
      <c r="H28" s="102">
        <f>+F28*D28</f>
        <v>0</v>
      </c>
    </row>
    <row r="29" spans="2:12" ht="16" thickBot="1" x14ac:dyDescent="0.25">
      <c r="B29" s="136" t="s">
        <v>82</v>
      </c>
      <c r="C29" s="137"/>
      <c r="D29" s="137"/>
      <c r="E29" s="138"/>
      <c r="F29" s="137"/>
      <c r="G29" s="137"/>
      <c r="H29" s="139"/>
    </row>
    <row r="30" spans="2:12" ht="16" thickBot="1" x14ac:dyDescent="0.25">
      <c r="B30" s="88"/>
      <c r="C30" s="88"/>
      <c r="D30" s="88"/>
      <c r="E30" s="113"/>
      <c r="F30" s="352" t="s">
        <v>83</v>
      </c>
      <c r="G30" s="353"/>
      <c r="H30" s="114">
        <f>SUM(H27:H29)</f>
        <v>0</v>
      </c>
    </row>
    <row r="31" spans="2:12" ht="16" thickBot="1" x14ac:dyDescent="0.25">
      <c r="B31" s="88"/>
      <c r="C31" s="88"/>
      <c r="D31" s="88"/>
      <c r="E31" s="113"/>
      <c r="F31" s="354"/>
      <c r="G31" s="355"/>
      <c r="H31" s="133"/>
    </row>
    <row r="32" spans="2:12" ht="16" thickBot="1" x14ac:dyDescent="0.25">
      <c r="B32" s="88"/>
      <c r="C32" s="88"/>
      <c r="D32" s="88"/>
      <c r="E32" s="113"/>
      <c r="F32" s="356" t="s">
        <v>84</v>
      </c>
      <c r="G32" s="357"/>
      <c r="H32" s="117">
        <f>+H30+H31</f>
        <v>0</v>
      </c>
    </row>
    <row r="33" spans="2:8" ht="16" thickBot="1" x14ac:dyDescent="0.25">
      <c r="B33" s="156" t="s">
        <v>85</v>
      </c>
      <c r="C33" s="120"/>
      <c r="D33" s="120"/>
      <c r="E33" s="120"/>
      <c r="F33" s="120"/>
      <c r="G33" s="120"/>
      <c r="H33" s="120"/>
    </row>
    <row r="34" spans="2:8" ht="31.5" thickBot="1" x14ac:dyDescent="0.25">
      <c r="B34" s="157" t="s">
        <v>58</v>
      </c>
      <c r="C34" s="158" t="s">
        <v>59</v>
      </c>
      <c r="D34" s="158" t="s">
        <v>60</v>
      </c>
      <c r="E34" s="158" t="s">
        <v>61</v>
      </c>
      <c r="F34" s="158" t="s">
        <v>78</v>
      </c>
      <c r="G34" s="158" t="s">
        <v>63</v>
      </c>
      <c r="H34" s="159" t="s">
        <v>64</v>
      </c>
    </row>
    <row r="35" spans="2:8" x14ac:dyDescent="0.2">
      <c r="B35" s="141"/>
      <c r="C35" s="122"/>
      <c r="D35" s="122"/>
      <c r="E35" s="122"/>
      <c r="F35" s="92"/>
      <c r="G35" s="123"/>
      <c r="H35" s="96"/>
    </row>
    <row r="36" spans="2:8" x14ac:dyDescent="0.2">
      <c r="B36" s="172"/>
      <c r="C36" s="125"/>
      <c r="D36" s="125"/>
      <c r="E36" s="125"/>
      <c r="F36" s="98"/>
      <c r="G36" s="126"/>
      <c r="H36" s="102"/>
    </row>
    <row r="37" spans="2:8" ht="16" customHeight="1" thickBot="1" x14ac:dyDescent="0.25">
      <c r="B37" s="136"/>
      <c r="C37" s="137"/>
      <c r="D37" s="137"/>
      <c r="E37" s="138"/>
      <c r="F37" s="137"/>
      <c r="G37" s="137"/>
      <c r="H37" s="139"/>
    </row>
    <row r="38" spans="2:8" ht="16" thickBot="1" x14ac:dyDescent="0.25">
      <c r="B38" s="140"/>
      <c r="C38" s="88"/>
      <c r="D38" s="88"/>
      <c r="E38" s="113"/>
      <c r="F38" s="374" t="s">
        <v>86</v>
      </c>
      <c r="G38" s="375"/>
      <c r="H38" s="117">
        <f>SUM(H37:H37)</f>
        <v>0</v>
      </c>
    </row>
    <row r="39" spans="2:8" ht="16" customHeight="1" thickBot="1" x14ac:dyDescent="0.25">
      <c r="B39" s="88"/>
      <c r="C39" s="88"/>
      <c r="D39" s="88"/>
      <c r="E39" s="113"/>
      <c r="F39" s="354"/>
      <c r="G39" s="355"/>
      <c r="H39" s="133">
        <f>+H38*19%</f>
        <v>0</v>
      </c>
    </row>
    <row r="40" spans="2:8" ht="16" thickBot="1" x14ac:dyDescent="0.25">
      <c r="B40" s="88"/>
      <c r="C40" s="88"/>
      <c r="D40" s="88"/>
      <c r="E40" s="113"/>
      <c r="F40" s="356" t="s">
        <v>87</v>
      </c>
      <c r="G40" s="357"/>
      <c r="H40" s="117">
        <f>+H38+H39</f>
        <v>0</v>
      </c>
    </row>
    <row r="41" spans="2:8" ht="34.4" customHeight="1" thickBot="1" x14ac:dyDescent="0.25">
      <c r="B41" s="88"/>
      <c r="C41" s="88"/>
      <c r="D41" s="88"/>
      <c r="E41" s="113"/>
      <c r="F41" s="88"/>
      <c r="G41" s="119"/>
      <c r="H41" s="119"/>
    </row>
    <row r="42" spans="2:8" ht="15" customHeight="1" thickBot="1" x14ac:dyDescent="0.25">
      <c r="B42" s="156" t="s">
        <v>88</v>
      </c>
      <c r="C42" s="120"/>
      <c r="D42" s="120"/>
      <c r="E42" s="120"/>
      <c r="F42" s="120"/>
      <c r="G42" s="120"/>
      <c r="H42" s="120"/>
    </row>
    <row r="43" spans="2:8" ht="15" customHeight="1" thickBot="1" x14ac:dyDescent="0.25">
      <c r="B43" s="157" t="s">
        <v>58</v>
      </c>
      <c r="C43" s="158" t="s">
        <v>59</v>
      </c>
      <c r="D43" s="158" t="s">
        <v>60</v>
      </c>
      <c r="E43" s="158" t="s">
        <v>61</v>
      </c>
      <c r="F43" s="158" t="s">
        <v>78</v>
      </c>
      <c r="G43" s="158" t="s">
        <v>63</v>
      </c>
      <c r="H43" s="159" t="s">
        <v>64</v>
      </c>
    </row>
    <row r="44" spans="2:8" ht="15" customHeight="1" x14ac:dyDescent="0.2">
      <c r="B44" s="141" t="s">
        <v>100</v>
      </c>
      <c r="C44" s="92" t="s">
        <v>113</v>
      </c>
      <c r="D44" s="92">
        <v>0</v>
      </c>
      <c r="E44" s="142"/>
      <c r="F44" s="92">
        <v>0</v>
      </c>
      <c r="G44" s="92"/>
      <c r="H44" s="133"/>
    </row>
    <row r="45" spans="2:8" ht="15" customHeight="1" x14ac:dyDescent="0.2">
      <c r="B45" s="143"/>
      <c r="C45" s="144"/>
      <c r="D45" s="144"/>
      <c r="E45" s="145"/>
      <c r="F45" s="144"/>
      <c r="G45" s="144"/>
      <c r="H45" s="102"/>
    </row>
    <row r="46" spans="2:8" ht="15" customHeight="1" thickBot="1" x14ac:dyDescent="0.25">
      <c r="B46" s="108"/>
      <c r="C46" s="128"/>
      <c r="D46" s="128"/>
      <c r="E46" s="130"/>
      <c r="F46" s="128"/>
      <c r="G46" s="128"/>
      <c r="H46" s="132"/>
    </row>
    <row r="47" spans="2:8" ht="15" customHeight="1" thickBot="1" x14ac:dyDescent="0.25">
      <c r="B47" s="140"/>
      <c r="C47" s="88"/>
      <c r="D47" s="88"/>
      <c r="E47" s="113"/>
      <c r="F47" s="374" t="s">
        <v>89</v>
      </c>
      <c r="G47" s="375"/>
      <c r="H47" s="114">
        <f>SUM(H44:H46)</f>
        <v>0</v>
      </c>
    </row>
    <row r="48" spans="2:8" ht="16" customHeight="1" thickBot="1" x14ac:dyDescent="0.25">
      <c r="B48" s="88"/>
      <c r="C48" s="88"/>
      <c r="D48" s="88"/>
      <c r="E48" s="113"/>
      <c r="F48" s="376"/>
      <c r="G48" s="377"/>
      <c r="H48" s="133"/>
    </row>
    <row r="49" spans="2:8" ht="16" thickBot="1" x14ac:dyDescent="0.25">
      <c r="B49" s="88"/>
      <c r="C49" s="88"/>
      <c r="D49" s="88"/>
      <c r="E49" s="113"/>
      <c r="F49" s="356" t="s">
        <v>90</v>
      </c>
      <c r="G49" s="357"/>
      <c r="H49" s="117">
        <f>+H47+H48</f>
        <v>0</v>
      </c>
    </row>
    <row r="50" spans="2:8" ht="15" customHeight="1" thickBot="1" x14ac:dyDescent="0.25">
      <c r="B50" s="370"/>
      <c r="C50" s="370"/>
      <c r="D50" s="370"/>
      <c r="E50" s="89"/>
      <c r="F50" s="89"/>
      <c r="G50" s="89"/>
      <c r="H50" s="89"/>
    </row>
    <row r="51" spans="2:8" ht="15" customHeight="1" thickBot="1" x14ac:dyDescent="0.25">
      <c r="B51" s="371"/>
      <c r="C51" s="371"/>
      <c r="D51" s="371"/>
      <c r="E51" s="89"/>
      <c r="F51" s="356" t="s">
        <v>101</v>
      </c>
      <c r="G51" s="357"/>
      <c r="H51" s="146" t="e">
        <f>+#REF!+H49+H40+H32+#REF!+H23</f>
        <v>#REF!</v>
      </c>
    </row>
    <row r="52" spans="2:8" x14ac:dyDescent="0.2">
      <c r="B52" s="147"/>
      <c r="C52" s="147"/>
      <c r="D52" s="147"/>
      <c r="E52" s="89"/>
      <c r="F52" s="119" t="s">
        <v>44</v>
      </c>
      <c r="G52" s="119"/>
      <c r="H52" s="119" t="e">
        <f>+H51*0.19</f>
        <v>#REF!</v>
      </c>
    </row>
    <row r="53" spans="2:8" ht="15" customHeight="1" thickBot="1" x14ac:dyDescent="0.25">
      <c r="B53" s="147"/>
      <c r="C53" s="147"/>
      <c r="D53" s="147"/>
      <c r="E53" s="89"/>
      <c r="F53" s="378" t="s">
        <v>92</v>
      </c>
      <c r="G53" s="378"/>
      <c r="H53" s="119"/>
    </row>
    <row r="54" spans="2:8" ht="16" thickBot="1" x14ac:dyDescent="0.25">
      <c r="B54" s="147"/>
      <c r="C54" s="147"/>
      <c r="D54" s="147"/>
      <c r="E54" s="89"/>
      <c r="F54" s="356" t="s">
        <v>46</v>
      </c>
      <c r="G54" s="357"/>
      <c r="H54" s="146" t="e">
        <f>+H52+H51</f>
        <v>#REF!</v>
      </c>
    </row>
    <row r="55" spans="2:8" x14ac:dyDescent="0.2">
      <c r="B55" s="89"/>
      <c r="C55" s="89"/>
      <c r="D55" s="89"/>
      <c r="E55" s="89"/>
      <c r="F55" s="89"/>
      <c r="G55" s="89"/>
      <c r="H55" s="89"/>
    </row>
  </sheetData>
  <mergeCells count="21">
    <mergeCell ref="B50:D50"/>
    <mergeCell ref="B51:D51"/>
    <mergeCell ref="F51:G51"/>
    <mergeCell ref="F54:G54"/>
    <mergeCell ref="F23:G23"/>
    <mergeCell ref="F30:G30"/>
    <mergeCell ref="F31:G31"/>
    <mergeCell ref="F32:G32"/>
    <mergeCell ref="F38:G38"/>
    <mergeCell ref="F39:G39"/>
    <mergeCell ref="F40:G40"/>
    <mergeCell ref="F47:G47"/>
    <mergeCell ref="F48:G48"/>
    <mergeCell ref="F49:G49"/>
    <mergeCell ref="F53:G53"/>
    <mergeCell ref="F22:G22"/>
    <mergeCell ref="B2:I2"/>
    <mergeCell ref="C6:H6"/>
    <mergeCell ref="C8:F8"/>
    <mergeCell ref="F21:G21"/>
    <mergeCell ref="C4:H4"/>
  </mergeCells>
  <printOptions horizontalCentered="1"/>
  <pageMargins left="0.7" right="0.7" top="0.75" bottom="0.75" header="0.3" footer="0.3"/>
  <pageSetup scale="53" fitToHeight="0" orientation="portrait" r:id="rId1"/>
  <colBreaks count="1" manualBreakCount="1">
    <brk id="10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  <pageSetUpPr fitToPage="1"/>
  </sheetPr>
  <dimension ref="B1:L54"/>
  <sheetViews>
    <sheetView showGridLines="0" view="pageBreakPreview" zoomScale="55" zoomScaleNormal="60" zoomScaleSheetLayoutView="55" workbookViewId="0">
      <selection activeCell="B4" sqref="B4"/>
    </sheetView>
  </sheetViews>
  <sheetFormatPr baseColWidth="10" defaultColWidth="111.6640625" defaultRowHeight="15.5" x14ac:dyDescent="0.2"/>
  <cols>
    <col min="1" max="1" width="5" style="86" customWidth="1"/>
    <col min="2" max="2" width="78.109375" style="86" bestFit="1" customWidth="1"/>
    <col min="3" max="3" width="18.109375" style="86" customWidth="1"/>
    <col min="4" max="4" width="20.77734375" style="86" customWidth="1"/>
    <col min="5" max="5" width="22.77734375" style="86" customWidth="1"/>
    <col min="6" max="6" width="25.77734375" style="86" customWidth="1"/>
    <col min="7" max="7" width="20.77734375" style="86" customWidth="1"/>
    <col min="8" max="8" width="28.33203125" style="86" customWidth="1"/>
    <col min="9" max="9" width="4.33203125" style="88" customWidth="1"/>
    <col min="10" max="10" width="13.6640625" style="86" customWidth="1"/>
    <col min="11" max="11" width="15.109375" style="86" bestFit="1" customWidth="1"/>
    <col min="12" max="12" width="12.109375" style="86" bestFit="1" customWidth="1"/>
    <col min="13" max="13" width="44.6640625" style="86" customWidth="1"/>
    <col min="14" max="23" width="20.77734375" style="86" customWidth="1"/>
    <col min="24" max="16384" width="111.6640625" style="86"/>
  </cols>
  <sheetData>
    <row r="1" spans="2:12" x14ac:dyDescent="0.2">
      <c r="D1" s="87"/>
      <c r="E1" s="87"/>
      <c r="F1" s="87"/>
      <c r="G1" s="87"/>
      <c r="H1" s="87"/>
    </row>
    <row r="2" spans="2:12" x14ac:dyDescent="0.35">
      <c r="B2" s="358">
        <f>'CADENA DE VALOR '!B2:K2</f>
        <v>0</v>
      </c>
      <c r="C2" s="358"/>
      <c r="D2" s="358"/>
      <c r="E2" s="358"/>
      <c r="F2" s="358"/>
      <c r="G2" s="358"/>
      <c r="H2" s="358"/>
      <c r="I2" s="358"/>
    </row>
    <row r="3" spans="2:12" ht="16" thickBot="1" x14ac:dyDescent="0.25">
      <c r="B3" s="89"/>
      <c r="C3" s="89"/>
      <c r="D3" s="89"/>
      <c r="E3" s="89"/>
      <c r="F3" s="89"/>
      <c r="G3" s="89"/>
      <c r="H3" s="89"/>
    </row>
    <row r="4" spans="2:12" ht="78.650000000000006" customHeight="1" thickBot="1" x14ac:dyDescent="0.25">
      <c r="B4" s="148"/>
      <c r="C4" s="365" t="s">
        <v>52</v>
      </c>
      <c r="D4" s="366"/>
      <c r="E4" s="366"/>
      <c r="F4" s="366"/>
      <c r="G4" s="366"/>
      <c r="H4" s="367"/>
    </row>
    <row r="5" spans="2:12" x14ac:dyDescent="0.2">
      <c r="B5" s="89"/>
      <c r="C5" s="89"/>
      <c r="D5" s="89"/>
      <c r="E5" s="89"/>
      <c r="F5" s="89"/>
      <c r="G5" s="89"/>
      <c r="H5" s="89"/>
    </row>
    <row r="6" spans="2:12" ht="47.15" customHeight="1" x14ac:dyDescent="0.2">
      <c r="B6" s="149" t="s">
        <v>53</v>
      </c>
      <c r="C6" s="381"/>
      <c r="D6" s="381"/>
      <c r="E6" s="381"/>
      <c r="F6" s="381"/>
      <c r="G6" s="381"/>
      <c r="H6" s="381"/>
    </row>
    <row r="7" spans="2:12" ht="16" thickBot="1" x14ac:dyDescent="0.25">
      <c r="B7" s="89"/>
      <c r="C7" s="89"/>
      <c r="D7" s="89"/>
      <c r="E7" s="89"/>
      <c r="F7" s="89"/>
      <c r="G7" s="89"/>
      <c r="H7" s="89"/>
    </row>
    <row r="8" spans="2:12" ht="75" customHeight="1" thickTop="1" thickBot="1" x14ac:dyDescent="0.25">
      <c r="B8" s="150" t="s">
        <v>121</v>
      </c>
      <c r="C8" s="389" t="s">
        <v>122</v>
      </c>
      <c r="D8" s="390"/>
      <c r="E8" s="390"/>
      <c r="F8" s="391"/>
      <c r="G8" s="150" t="s">
        <v>56</v>
      </c>
      <c r="H8" s="180">
        <v>1</v>
      </c>
    </row>
    <row r="9" spans="2:12" s="90" customFormat="1" ht="16.5" thickTop="1" thickBot="1" x14ac:dyDescent="0.25"/>
    <row r="10" spans="2:12" ht="16" thickBot="1" x14ac:dyDescent="0.25">
      <c r="B10" s="152" t="s">
        <v>57</v>
      </c>
      <c r="C10" s="87"/>
      <c r="D10" s="87"/>
      <c r="E10" s="87"/>
      <c r="F10" s="87"/>
      <c r="G10" s="87"/>
      <c r="H10" s="87"/>
    </row>
    <row r="11" spans="2:12" ht="31.5" thickBot="1" x14ac:dyDescent="0.25">
      <c r="B11" s="153" t="s">
        <v>58</v>
      </c>
      <c r="C11" s="154" t="s">
        <v>59</v>
      </c>
      <c r="D11" s="154" t="s">
        <v>60</v>
      </c>
      <c r="E11" s="154" t="s">
        <v>61</v>
      </c>
      <c r="F11" s="154" t="s">
        <v>62</v>
      </c>
      <c r="G11" s="154" t="s">
        <v>63</v>
      </c>
      <c r="H11" s="155" t="s">
        <v>64</v>
      </c>
    </row>
    <row r="12" spans="2:12" ht="18" customHeight="1" x14ac:dyDescent="0.35">
      <c r="B12" s="91" t="s">
        <v>65</v>
      </c>
      <c r="C12" s="92" t="s">
        <v>66</v>
      </c>
      <c r="D12" s="92">
        <v>0</v>
      </c>
      <c r="E12" s="93">
        <v>0</v>
      </c>
      <c r="F12" s="94">
        <v>0</v>
      </c>
      <c r="G12" s="95">
        <v>3</v>
      </c>
      <c r="H12" s="96">
        <f>D12*E12*F12*G12</f>
        <v>0</v>
      </c>
      <c r="L12" s="88"/>
    </row>
    <row r="13" spans="2:12" ht="18" customHeight="1" x14ac:dyDescent="0.35">
      <c r="B13" s="97" t="s">
        <v>67</v>
      </c>
      <c r="C13" s="98" t="s">
        <v>66</v>
      </c>
      <c r="D13" s="98">
        <v>0</v>
      </c>
      <c r="E13" s="99">
        <v>0</v>
      </c>
      <c r="F13" s="100">
        <v>0</v>
      </c>
      <c r="G13" s="101">
        <v>0</v>
      </c>
      <c r="H13" s="102">
        <f t="shared" ref="H13:H19" si="0">D13*E13*F13*G13</f>
        <v>0</v>
      </c>
      <c r="L13" s="88"/>
    </row>
    <row r="14" spans="2:12" x14ac:dyDescent="0.35">
      <c r="B14" s="97" t="s">
        <v>116</v>
      </c>
      <c r="C14" s="98" t="s">
        <v>66</v>
      </c>
      <c r="D14" s="98">
        <v>0</v>
      </c>
      <c r="E14" s="99">
        <v>0</v>
      </c>
      <c r="F14" s="100">
        <v>0</v>
      </c>
      <c r="G14" s="101">
        <v>0</v>
      </c>
      <c r="H14" s="102">
        <f>D14*E14*F14*G14</f>
        <v>0</v>
      </c>
      <c r="L14" s="88"/>
    </row>
    <row r="15" spans="2:12" x14ac:dyDescent="0.35">
      <c r="B15" s="97" t="s">
        <v>117</v>
      </c>
      <c r="C15" s="98" t="s">
        <v>66</v>
      </c>
      <c r="D15" s="98">
        <v>0</v>
      </c>
      <c r="E15" s="99">
        <v>0</v>
      </c>
      <c r="F15" s="100">
        <v>0</v>
      </c>
      <c r="G15" s="101">
        <v>0</v>
      </c>
      <c r="H15" s="102">
        <f t="shared" si="0"/>
        <v>0</v>
      </c>
      <c r="L15" s="88"/>
    </row>
    <row r="16" spans="2:12" ht="18" customHeight="1" x14ac:dyDescent="0.35">
      <c r="B16" s="97" t="s">
        <v>69</v>
      </c>
      <c r="C16" s="98" t="s">
        <v>66</v>
      </c>
      <c r="D16" s="98">
        <v>0</v>
      </c>
      <c r="E16" s="99">
        <v>0</v>
      </c>
      <c r="F16" s="100">
        <v>0</v>
      </c>
      <c r="G16" s="101">
        <v>0</v>
      </c>
      <c r="H16" s="102">
        <f t="shared" si="0"/>
        <v>0</v>
      </c>
      <c r="L16" s="88"/>
    </row>
    <row r="17" spans="2:12" ht="18" customHeight="1" x14ac:dyDescent="0.35">
      <c r="B17" s="97" t="s">
        <v>118</v>
      </c>
      <c r="C17" s="98" t="s">
        <v>66</v>
      </c>
      <c r="D17" s="98">
        <v>0</v>
      </c>
      <c r="E17" s="99">
        <v>0</v>
      </c>
      <c r="F17" s="100">
        <v>0</v>
      </c>
      <c r="G17" s="101">
        <v>0</v>
      </c>
      <c r="H17" s="102">
        <f t="shared" si="0"/>
        <v>0</v>
      </c>
      <c r="L17" s="88"/>
    </row>
    <row r="18" spans="2:12" ht="18" customHeight="1" x14ac:dyDescent="0.35">
      <c r="B18" s="103" t="s">
        <v>104</v>
      </c>
      <c r="C18" s="98" t="s">
        <v>66</v>
      </c>
      <c r="D18" s="104">
        <v>0</v>
      </c>
      <c r="E18" s="99">
        <v>0</v>
      </c>
      <c r="F18" s="100">
        <v>0</v>
      </c>
      <c r="G18" s="101">
        <v>0</v>
      </c>
      <c r="H18" s="102">
        <f t="shared" si="0"/>
        <v>0</v>
      </c>
      <c r="L18" s="88"/>
    </row>
    <row r="19" spans="2:12" x14ac:dyDescent="0.35">
      <c r="B19" s="107" t="s">
        <v>72</v>
      </c>
      <c r="C19" s="98" t="s">
        <v>66</v>
      </c>
      <c r="D19" s="104">
        <v>0</v>
      </c>
      <c r="E19" s="99">
        <v>0</v>
      </c>
      <c r="F19" s="100">
        <v>0</v>
      </c>
      <c r="G19" s="101">
        <v>0</v>
      </c>
      <c r="H19" s="102">
        <f t="shared" si="0"/>
        <v>0</v>
      </c>
      <c r="L19" s="88"/>
    </row>
    <row r="20" spans="2:12" ht="18" customHeight="1" thickBot="1" x14ac:dyDescent="0.25">
      <c r="B20" s="108" t="s">
        <v>123</v>
      </c>
      <c r="C20" s="109"/>
      <c r="D20" s="109"/>
      <c r="E20" s="109"/>
      <c r="F20" s="109"/>
      <c r="G20" s="109"/>
      <c r="H20" s="111"/>
      <c r="L20" s="88"/>
    </row>
    <row r="21" spans="2:12" ht="16" customHeight="1" thickBot="1" x14ac:dyDescent="0.25">
      <c r="B21" s="112"/>
      <c r="C21" s="88"/>
      <c r="D21" s="88"/>
      <c r="E21" s="113"/>
      <c r="F21" s="352" t="s">
        <v>74</v>
      </c>
      <c r="G21" s="353"/>
      <c r="H21" s="114">
        <f>SUM(H12:H20)</f>
        <v>0</v>
      </c>
      <c r="K21" s="118"/>
      <c r="L21" s="88"/>
    </row>
    <row r="22" spans="2:12" ht="16" thickBot="1" x14ac:dyDescent="0.25">
      <c r="B22" s="112"/>
      <c r="C22" s="88"/>
      <c r="D22" s="88"/>
      <c r="E22" s="113"/>
      <c r="F22" s="379" t="s">
        <v>75</v>
      </c>
      <c r="G22" s="380"/>
      <c r="H22" s="168">
        <f>'FACTOR MULTIPLICADOR'!E32</f>
        <v>1.9199666666666668</v>
      </c>
    </row>
    <row r="23" spans="2:12" ht="16" thickBot="1" x14ac:dyDescent="0.25">
      <c r="B23" s="116"/>
      <c r="C23" s="116"/>
      <c r="D23" s="116"/>
      <c r="E23" s="116"/>
      <c r="F23" s="356" t="s">
        <v>76</v>
      </c>
      <c r="G23" s="357"/>
      <c r="H23" s="117">
        <f>+H21*H22</f>
        <v>0</v>
      </c>
    </row>
    <row r="24" spans="2:12" ht="16" thickBot="1" x14ac:dyDescent="0.25">
      <c r="B24" s="88"/>
      <c r="C24" s="88"/>
      <c r="D24" s="88"/>
      <c r="E24" s="113"/>
      <c r="F24" s="88"/>
      <c r="G24" s="119"/>
      <c r="H24" s="119"/>
    </row>
    <row r="25" spans="2:12" ht="16" thickBot="1" x14ac:dyDescent="0.25">
      <c r="B25" s="156" t="s">
        <v>77</v>
      </c>
      <c r="C25" s="120"/>
      <c r="D25" s="120"/>
      <c r="E25" s="120"/>
      <c r="F25" s="120"/>
      <c r="G25" s="120"/>
      <c r="H25" s="120"/>
    </row>
    <row r="26" spans="2:12" ht="31.5" thickBot="1" x14ac:dyDescent="0.25">
      <c r="B26" s="153" t="s">
        <v>58</v>
      </c>
      <c r="C26" s="154" t="s">
        <v>59</v>
      </c>
      <c r="D26" s="154" t="s">
        <v>60</v>
      </c>
      <c r="E26" s="154" t="s">
        <v>61</v>
      </c>
      <c r="F26" s="154" t="s">
        <v>78</v>
      </c>
      <c r="G26" s="154" t="s">
        <v>63</v>
      </c>
      <c r="H26" s="155" t="s">
        <v>64</v>
      </c>
    </row>
    <row r="27" spans="2:12" x14ac:dyDescent="0.2">
      <c r="B27" s="141" t="s">
        <v>79</v>
      </c>
      <c r="C27" s="122" t="s">
        <v>80</v>
      </c>
      <c r="D27" s="123">
        <v>0</v>
      </c>
      <c r="E27" s="122"/>
      <c r="F27" s="92">
        <v>0</v>
      </c>
      <c r="G27" s="122">
        <v>0</v>
      </c>
      <c r="H27" s="96"/>
    </row>
    <row r="28" spans="2:12" x14ac:dyDescent="0.2">
      <c r="B28" s="172" t="s">
        <v>81</v>
      </c>
      <c r="C28" s="125" t="s">
        <v>80</v>
      </c>
      <c r="D28" s="126">
        <v>0</v>
      </c>
      <c r="E28" s="125"/>
      <c r="F28" s="98">
        <v>0</v>
      </c>
      <c r="G28" s="125">
        <v>0</v>
      </c>
      <c r="H28" s="102"/>
    </row>
    <row r="29" spans="2:12" ht="16" thickBot="1" x14ac:dyDescent="0.25">
      <c r="B29" s="127" t="s">
        <v>82</v>
      </c>
      <c r="C29" s="128"/>
      <c r="D29" s="129"/>
      <c r="E29" s="130"/>
      <c r="F29" s="128"/>
      <c r="G29" s="109"/>
      <c r="H29" s="132"/>
    </row>
    <row r="30" spans="2:12" ht="16" thickBot="1" x14ac:dyDescent="0.25">
      <c r="B30" s="88"/>
      <c r="C30" s="88"/>
      <c r="D30" s="88"/>
      <c r="E30" s="113"/>
      <c r="F30" s="352" t="s">
        <v>83</v>
      </c>
      <c r="G30" s="353"/>
      <c r="H30" s="114">
        <f>SUM(H27:H29)</f>
        <v>0</v>
      </c>
    </row>
    <row r="31" spans="2:12" ht="16" thickBot="1" x14ac:dyDescent="0.25">
      <c r="B31" s="88"/>
      <c r="C31" s="88"/>
      <c r="D31" s="88"/>
      <c r="E31" s="113"/>
      <c r="F31" s="354"/>
      <c r="G31" s="355"/>
      <c r="H31" s="133"/>
    </row>
    <row r="32" spans="2:12" ht="16" thickBot="1" x14ac:dyDescent="0.25">
      <c r="B32" s="88"/>
      <c r="C32" s="88"/>
      <c r="D32" s="88"/>
      <c r="E32" s="113"/>
      <c r="F32" s="356" t="s">
        <v>84</v>
      </c>
      <c r="G32" s="357"/>
      <c r="H32" s="117">
        <f>+H30+H31</f>
        <v>0</v>
      </c>
    </row>
    <row r="33" spans="2:8" ht="16" thickBot="1" x14ac:dyDescent="0.25">
      <c r="B33" s="156" t="s">
        <v>85</v>
      </c>
      <c r="C33" s="120"/>
      <c r="D33" s="120"/>
      <c r="E33" s="120"/>
      <c r="F33" s="120"/>
      <c r="G33" s="120"/>
      <c r="H33" s="120"/>
    </row>
    <row r="34" spans="2:8" ht="31.5" thickBot="1" x14ac:dyDescent="0.25">
      <c r="B34" s="157" t="s">
        <v>58</v>
      </c>
      <c r="C34" s="158" t="s">
        <v>59</v>
      </c>
      <c r="D34" s="158" t="s">
        <v>60</v>
      </c>
      <c r="E34" s="158" t="s">
        <v>61</v>
      </c>
      <c r="F34" s="158" t="s">
        <v>78</v>
      </c>
      <c r="G34" s="158" t="s">
        <v>63</v>
      </c>
      <c r="H34" s="159" t="s">
        <v>64</v>
      </c>
    </row>
    <row r="35" spans="2:8" x14ac:dyDescent="0.2">
      <c r="B35" s="134"/>
      <c r="C35" s="135"/>
      <c r="D35" s="122"/>
      <c r="E35" s="135"/>
      <c r="F35" s="135"/>
      <c r="G35" s="135"/>
      <c r="H35" s="96"/>
    </row>
    <row r="36" spans="2:8" ht="16" customHeight="1" thickBot="1" x14ac:dyDescent="0.25">
      <c r="B36" s="136"/>
      <c r="C36" s="137"/>
      <c r="D36" s="137"/>
      <c r="E36" s="138"/>
      <c r="F36" s="137"/>
      <c r="G36" s="137"/>
      <c r="H36" s="139"/>
    </row>
    <row r="37" spans="2:8" ht="16" thickBot="1" x14ac:dyDescent="0.25">
      <c r="B37" s="140"/>
      <c r="C37" s="88"/>
      <c r="D37" s="88"/>
      <c r="E37" s="113"/>
      <c r="F37" s="374" t="s">
        <v>86</v>
      </c>
      <c r="G37" s="375"/>
      <c r="H37" s="117">
        <f>SUM(H35:H36)</f>
        <v>0</v>
      </c>
    </row>
    <row r="38" spans="2:8" ht="16" customHeight="1" thickBot="1" x14ac:dyDescent="0.25">
      <c r="B38" s="88"/>
      <c r="C38" s="88"/>
      <c r="D38" s="88"/>
      <c r="E38" s="113"/>
      <c r="F38" s="354"/>
      <c r="G38" s="355"/>
      <c r="H38" s="133">
        <f>+H37*19%</f>
        <v>0</v>
      </c>
    </row>
    <row r="39" spans="2:8" ht="16" thickBot="1" x14ac:dyDescent="0.25">
      <c r="B39" s="88"/>
      <c r="C39" s="88"/>
      <c r="D39" s="88"/>
      <c r="E39" s="113"/>
      <c r="F39" s="356" t="s">
        <v>87</v>
      </c>
      <c r="G39" s="357"/>
      <c r="H39" s="117">
        <f>+H37+H38</f>
        <v>0</v>
      </c>
    </row>
    <row r="40" spans="2:8" ht="34.4" customHeight="1" thickBot="1" x14ac:dyDescent="0.25">
      <c r="B40" s="88"/>
      <c r="C40" s="88"/>
      <c r="D40" s="88"/>
      <c r="E40" s="113"/>
      <c r="F40" s="88"/>
      <c r="G40" s="119"/>
      <c r="H40" s="119"/>
    </row>
    <row r="41" spans="2:8" ht="15" customHeight="1" thickBot="1" x14ac:dyDescent="0.25">
      <c r="B41" s="156" t="s">
        <v>88</v>
      </c>
      <c r="C41" s="120"/>
      <c r="D41" s="120"/>
      <c r="E41" s="120"/>
      <c r="F41" s="120"/>
      <c r="G41" s="120"/>
      <c r="H41" s="120"/>
    </row>
    <row r="42" spans="2:8" ht="15" customHeight="1" thickBot="1" x14ac:dyDescent="0.25">
      <c r="B42" s="157" t="s">
        <v>58</v>
      </c>
      <c r="C42" s="158" t="s">
        <v>59</v>
      </c>
      <c r="D42" s="158" t="s">
        <v>60</v>
      </c>
      <c r="E42" s="158" t="s">
        <v>61</v>
      </c>
      <c r="F42" s="158" t="s">
        <v>78</v>
      </c>
      <c r="G42" s="158" t="s">
        <v>63</v>
      </c>
      <c r="H42" s="159" t="s">
        <v>64</v>
      </c>
    </row>
    <row r="43" spans="2:8" ht="15" customHeight="1" x14ac:dyDescent="0.2">
      <c r="B43" s="141" t="s">
        <v>124</v>
      </c>
      <c r="C43" s="92" t="s">
        <v>113</v>
      </c>
      <c r="D43" s="92">
        <v>0</v>
      </c>
      <c r="E43" s="142"/>
      <c r="F43" s="92"/>
      <c r="G43" s="92"/>
      <c r="H43" s="133"/>
    </row>
    <row r="44" spans="2:8" ht="15" customHeight="1" x14ac:dyDescent="0.2">
      <c r="B44" s="143"/>
      <c r="C44" s="144"/>
      <c r="D44" s="144"/>
      <c r="E44" s="145"/>
      <c r="F44" s="144"/>
      <c r="G44" s="144"/>
      <c r="H44" s="102"/>
    </row>
    <row r="45" spans="2:8" ht="15" customHeight="1" thickBot="1" x14ac:dyDescent="0.25">
      <c r="B45" s="108"/>
      <c r="C45" s="128"/>
      <c r="D45" s="128"/>
      <c r="E45" s="130"/>
      <c r="F45" s="128"/>
      <c r="G45" s="128"/>
      <c r="H45" s="132"/>
    </row>
    <row r="46" spans="2:8" ht="15" customHeight="1" thickBot="1" x14ac:dyDescent="0.25">
      <c r="B46" s="140"/>
      <c r="C46" s="88"/>
      <c r="D46" s="88"/>
      <c r="E46" s="113"/>
      <c r="F46" s="374" t="s">
        <v>89</v>
      </c>
      <c r="G46" s="375"/>
      <c r="H46" s="114">
        <f>SUM(H43:H45)</f>
        <v>0</v>
      </c>
    </row>
    <row r="47" spans="2:8" ht="16" customHeight="1" thickBot="1" x14ac:dyDescent="0.25">
      <c r="B47" s="140" t="s">
        <v>125</v>
      </c>
      <c r="C47" s="88"/>
      <c r="D47" s="88"/>
      <c r="E47" s="113"/>
      <c r="F47" s="376"/>
      <c r="G47" s="377"/>
      <c r="H47" s="133"/>
    </row>
    <row r="48" spans="2:8" ht="16" thickBot="1" x14ac:dyDescent="0.25">
      <c r="B48" s="88"/>
      <c r="C48" s="88"/>
      <c r="D48" s="88"/>
      <c r="E48" s="113"/>
      <c r="F48" s="356" t="s">
        <v>90</v>
      </c>
      <c r="G48" s="357"/>
      <c r="H48" s="117">
        <f>+H46+H47</f>
        <v>0</v>
      </c>
    </row>
    <row r="49" spans="2:8" ht="16" thickBot="1" x14ac:dyDescent="0.25">
      <c r="B49" s="88"/>
      <c r="C49" s="88"/>
      <c r="D49" s="88"/>
      <c r="E49" s="113"/>
      <c r="F49" s="88"/>
      <c r="G49" s="119"/>
      <c r="H49" s="119"/>
    </row>
    <row r="50" spans="2:8" ht="15" customHeight="1" thickBot="1" x14ac:dyDescent="0.25">
      <c r="B50" s="371"/>
      <c r="C50" s="371"/>
      <c r="D50" s="371"/>
      <c r="E50" s="89"/>
      <c r="F50" s="356" t="s">
        <v>101</v>
      </c>
      <c r="G50" s="357"/>
      <c r="H50" s="146" t="e">
        <f>+#REF!+H48+H39+H32+#REF!+H23</f>
        <v>#REF!</v>
      </c>
    </row>
    <row r="51" spans="2:8" x14ac:dyDescent="0.2">
      <c r="B51" s="147"/>
      <c r="C51" s="147"/>
      <c r="D51" s="147"/>
      <c r="E51" s="89"/>
      <c r="F51" s="119" t="s">
        <v>44</v>
      </c>
      <c r="G51" s="119"/>
      <c r="H51" s="119" t="e">
        <f>+H50*0.19</f>
        <v>#REF!</v>
      </c>
    </row>
    <row r="52" spans="2:8" ht="15" customHeight="1" thickBot="1" x14ac:dyDescent="0.25">
      <c r="B52" s="147"/>
      <c r="C52" s="147"/>
      <c r="D52" s="147"/>
      <c r="E52" s="89"/>
      <c r="F52" s="378" t="s">
        <v>92</v>
      </c>
      <c r="G52" s="378"/>
      <c r="H52" s="119"/>
    </row>
    <row r="53" spans="2:8" ht="16" thickBot="1" x14ac:dyDescent="0.25">
      <c r="B53" s="147"/>
      <c r="C53" s="147"/>
      <c r="D53" s="147"/>
      <c r="E53" s="89"/>
      <c r="F53" s="356" t="s">
        <v>46</v>
      </c>
      <c r="G53" s="357"/>
      <c r="H53" s="146" t="e">
        <f>+H51+H50</f>
        <v>#REF!</v>
      </c>
    </row>
    <row r="54" spans="2:8" x14ac:dyDescent="0.2">
      <c r="B54" s="89"/>
      <c r="C54" s="89"/>
      <c r="D54" s="89"/>
      <c r="E54" s="89"/>
      <c r="F54" s="89"/>
      <c r="G54" s="89"/>
      <c r="H54" s="89"/>
    </row>
  </sheetData>
  <mergeCells count="20">
    <mergeCell ref="F53:G53"/>
    <mergeCell ref="F48:G48"/>
    <mergeCell ref="B50:D50"/>
    <mergeCell ref="F50:G50"/>
    <mergeCell ref="F32:G32"/>
    <mergeCell ref="F37:G37"/>
    <mergeCell ref="F38:G38"/>
    <mergeCell ref="F39:G39"/>
    <mergeCell ref="F46:G46"/>
    <mergeCell ref="F47:G47"/>
    <mergeCell ref="F52:G52"/>
    <mergeCell ref="F31:G31"/>
    <mergeCell ref="B2:I2"/>
    <mergeCell ref="C6:H6"/>
    <mergeCell ref="C8:F8"/>
    <mergeCell ref="F21:G21"/>
    <mergeCell ref="F22:G22"/>
    <mergeCell ref="F23:G23"/>
    <mergeCell ref="F30:G30"/>
    <mergeCell ref="C4:H4"/>
  </mergeCells>
  <phoneticPr fontId="8" type="noConversion"/>
  <printOptions horizontalCentered="1"/>
  <pageMargins left="0.7" right="0.7" top="0.75" bottom="0.75" header="0.3" footer="0.3"/>
  <pageSetup scale="53" fitToHeight="0" orientation="portrait" r:id="rId1"/>
  <colBreaks count="1" manualBreakCount="1">
    <brk id="10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  <pageSetUpPr fitToPage="1"/>
  </sheetPr>
  <dimension ref="B1:L53"/>
  <sheetViews>
    <sheetView showGridLines="0" view="pageBreakPreview" zoomScale="55" zoomScaleNormal="60" zoomScaleSheetLayoutView="55" workbookViewId="0">
      <selection activeCell="B4" sqref="B4"/>
    </sheetView>
  </sheetViews>
  <sheetFormatPr baseColWidth="10" defaultColWidth="111.6640625" defaultRowHeight="15.5" x14ac:dyDescent="0.2"/>
  <cols>
    <col min="1" max="1" width="5" style="86" customWidth="1"/>
    <col min="2" max="2" width="78.109375" style="86" bestFit="1" customWidth="1"/>
    <col min="3" max="3" width="18.109375" style="86" customWidth="1"/>
    <col min="4" max="4" width="20.77734375" style="86" customWidth="1"/>
    <col min="5" max="5" width="22.77734375" style="86" customWidth="1"/>
    <col min="6" max="6" width="25.77734375" style="86" customWidth="1"/>
    <col min="7" max="7" width="20.77734375" style="86" customWidth="1"/>
    <col min="8" max="8" width="28.33203125" style="86" customWidth="1"/>
    <col min="9" max="9" width="4.33203125" style="88" customWidth="1"/>
    <col min="10" max="10" width="13.6640625" style="86" customWidth="1"/>
    <col min="11" max="11" width="15.109375" style="86" bestFit="1" customWidth="1"/>
    <col min="12" max="12" width="12.109375" style="86" bestFit="1" customWidth="1"/>
    <col min="13" max="13" width="44.6640625" style="86" customWidth="1"/>
    <col min="14" max="23" width="20.77734375" style="86" customWidth="1"/>
    <col min="24" max="16384" width="111.6640625" style="86"/>
  </cols>
  <sheetData>
    <row r="1" spans="2:12" x14ac:dyDescent="0.2">
      <c r="D1" s="87"/>
      <c r="E1" s="87"/>
      <c r="F1" s="87"/>
      <c r="G1" s="87"/>
      <c r="H1" s="87"/>
    </row>
    <row r="2" spans="2:12" x14ac:dyDescent="0.35">
      <c r="B2" s="358">
        <f>'CADENA DE VALOR '!B2:K2</f>
        <v>0</v>
      </c>
      <c r="C2" s="358"/>
      <c r="D2" s="358"/>
      <c r="E2" s="358"/>
      <c r="F2" s="358"/>
      <c r="G2" s="358"/>
      <c r="H2" s="358"/>
      <c r="I2" s="358"/>
    </row>
    <row r="3" spans="2:12" ht="16" thickBot="1" x14ac:dyDescent="0.25">
      <c r="B3" s="89"/>
      <c r="C3" s="89"/>
      <c r="D3" s="89"/>
      <c r="E3" s="89"/>
      <c r="F3" s="89"/>
      <c r="G3" s="89"/>
      <c r="H3" s="89"/>
    </row>
    <row r="4" spans="2:12" ht="66.650000000000006" customHeight="1" thickBot="1" x14ac:dyDescent="0.25">
      <c r="B4" s="148"/>
      <c r="C4" s="365" t="s">
        <v>52</v>
      </c>
      <c r="D4" s="366"/>
      <c r="E4" s="366"/>
      <c r="F4" s="366"/>
      <c r="G4" s="366"/>
      <c r="H4" s="367"/>
    </row>
    <row r="5" spans="2:12" x14ac:dyDescent="0.2">
      <c r="B5" s="89"/>
      <c r="C5" s="89"/>
      <c r="D5" s="89"/>
      <c r="E5" s="89"/>
      <c r="F5" s="89"/>
      <c r="G5" s="89"/>
      <c r="H5" s="89"/>
    </row>
    <row r="6" spans="2:12" ht="47.15" customHeight="1" x14ac:dyDescent="0.2">
      <c r="B6" s="149" t="s">
        <v>53</v>
      </c>
      <c r="C6" s="381"/>
      <c r="D6" s="381"/>
      <c r="E6" s="381"/>
      <c r="F6" s="381"/>
      <c r="G6" s="381"/>
      <c r="H6" s="381"/>
    </row>
    <row r="7" spans="2:12" ht="16" thickBot="1" x14ac:dyDescent="0.25">
      <c r="B7" s="89"/>
      <c r="C7" s="89"/>
      <c r="D7" s="89"/>
      <c r="E7" s="89"/>
      <c r="F7" s="89"/>
      <c r="G7" s="89"/>
      <c r="H7" s="89"/>
    </row>
    <row r="8" spans="2:12" ht="48" customHeight="1" thickTop="1" thickBot="1" x14ac:dyDescent="0.25">
      <c r="B8" s="150" t="s">
        <v>126</v>
      </c>
      <c r="C8" s="386" t="s">
        <v>127</v>
      </c>
      <c r="D8" s="387"/>
      <c r="E8" s="387"/>
      <c r="F8" s="388"/>
      <c r="G8" s="150" t="s">
        <v>56</v>
      </c>
      <c r="H8" s="180">
        <v>1</v>
      </c>
    </row>
    <row r="9" spans="2:12" s="90" customFormat="1" ht="16.5" thickTop="1" thickBot="1" x14ac:dyDescent="0.25"/>
    <row r="10" spans="2:12" ht="16" thickBot="1" x14ac:dyDescent="0.25">
      <c r="B10" s="152" t="s">
        <v>57</v>
      </c>
      <c r="C10" s="87"/>
      <c r="D10" s="87"/>
      <c r="E10" s="87"/>
      <c r="F10" s="87"/>
      <c r="G10" s="87"/>
      <c r="H10" s="87"/>
    </row>
    <row r="11" spans="2:12" ht="31.5" thickBot="1" x14ac:dyDescent="0.25">
      <c r="B11" s="157" t="s">
        <v>58</v>
      </c>
      <c r="C11" s="158" t="s">
        <v>59</v>
      </c>
      <c r="D11" s="158" t="s">
        <v>60</v>
      </c>
      <c r="E11" s="158" t="s">
        <v>61</v>
      </c>
      <c r="F11" s="158" t="s">
        <v>62</v>
      </c>
      <c r="G11" s="158" t="s">
        <v>63</v>
      </c>
      <c r="H11" s="159" t="s">
        <v>64</v>
      </c>
    </row>
    <row r="12" spans="2:12" ht="18" customHeight="1" x14ac:dyDescent="0.2">
      <c r="B12" s="182" t="s">
        <v>128</v>
      </c>
      <c r="C12" s="161" t="s">
        <v>66</v>
      </c>
      <c r="D12" s="144">
        <v>0</v>
      </c>
      <c r="E12" s="183">
        <v>0</v>
      </c>
      <c r="F12" s="184">
        <v>0</v>
      </c>
      <c r="G12" s="185">
        <v>0</v>
      </c>
      <c r="H12" s="186">
        <f t="shared" ref="H12" si="0">D12*E12*F12*G12</f>
        <v>0</v>
      </c>
      <c r="L12" s="88"/>
    </row>
    <row r="13" spans="2:12" ht="30" customHeight="1" x14ac:dyDescent="0.35">
      <c r="B13" s="107" t="s">
        <v>129</v>
      </c>
      <c r="C13" s="144" t="s">
        <v>66</v>
      </c>
      <c r="D13" s="98">
        <v>0</v>
      </c>
      <c r="E13" s="99">
        <v>0</v>
      </c>
      <c r="F13" s="100">
        <v>0</v>
      </c>
      <c r="G13" s="101">
        <v>0</v>
      </c>
      <c r="H13" s="98">
        <v>0</v>
      </c>
      <c r="L13" s="88"/>
    </row>
    <row r="14" spans="2:12" ht="18" customHeight="1" thickBot="1" x14ac:dyDescent="0.25">
      <c r="B14" s="108" t="s">
        <v>123</v>
      </c>
      <c r="C14" s="109" t="s">
        <v>66</v>
      </c>
      <c r="D14" s="109"/>
      <c r="E14" s="109"/>
      <c r="F14" s="109"/>
      <c r="G14" s="109"/>
      <c r="H14" s="111"/>
      <c r="L14" s="88"/>
    </row>
    <row r="15" spans="2:12" ht="16" thickBot="1" x14ac:dyDescent="0.25">
      <c r="B15" s="112"/>
      <c r="C15" s="88"/>
      <c r="D15" s="88"/>
      <c r="E15" s="113"/>
      <c r="F15" s="352" t="s">
        <v>74</v>
      </c>
      <c r="G15" s="353"/>
      <c r="H15" s="114">
        <f>SUM(H12:H14)</f>
        <v>0</v>
      </c>
    </row>
    <row r="16" spans="2:12" ht="16" thickBot="1" x14ac:dyDescent="0.25">
      <c r="B16" s="112"/>
      <c r="C16" s="88"/>
      <c r="D16" s="88"/>
      <c r="E16" s="113"/>
      <c r="F16" s="379" t="s">
        <v>75</v>
      </c>
      <c r="G16" s="380"/>
      <c r="H16" s="168">
        <f>'FACTOR MULTIPLICADOR'!E32</f>
        <v>1.9199666666666668</v>
      </c>
    </row>
    <row r="17" spans="2:12" ht="16" customHeight="1" thickBot="1" x14ac:dyDescent="0.25">
      <c r="B17" s="116"/>
      <c r="C17" s="116"/>
      <c r="D17" s="116"/>
      <c r="E17" s="116"/>
      <c r="F17" s="356" t="s">
        <v>76</v>
      </c>
      <c r="G17" s="357"/>
      <c r="H17" s="117">
        <f>+H15*H16</f>
        <v>0</v>
      </c>
      <c r="K17" s="118"/>
      <c r="L17" s="88"/>
    </row>
    <row r="18" spans="2:12" ht="16" thickBot="1" x14ac:dyDescent="0.25">
      <c r="B18" s="88"/>
      <c r="C18" s="88"/>
      <c r="D18" s="88"/>
      <c r="E18" s="113"/>
      <c r="F18" s="88"/>
      <c r="G18" s="119"/>
      <c r="H18" s="119"/>
    </row>
    <row r="19" spans="2:12" ht="16" thickBot="1" x14ac:dyDescent="0.25">
      <c r="B19" s="156" t="s">
        <v>77</v>
      </c>
      <c r="C19" s="120"/>
      <c r="D19" s="120"/>
      <c r="E19" s="120"/>
      <c r="F19" s="120"/>
      <c r="G19" s="120"/>
      <c r="H19" s="120"/>
    </row>
    <row r="20" spans="2:12" ht="31.5" thickBot="1" x14ac:dyDescent="0.25">
      <c r="B20" s="153" t="s">
        <v>58</v>
      </c>
      <c r="C20" s="154" t="s">
        <v>59</v>
      </c>
      <c r="D20" s="154" t="s">
        <v>60</v>
      </c>
      <c r="E20" s="154" t="s">
        <v>61</v>
      </c>
      <c r="F20" s="154" t="s">
        <v>78</v>
      </c>
      <c r="G20" s="154" t="s">
        <v>63</v>
      </c>
      <c r="H20" s="155" t="s">
        <v>64</v>
      </c>
    </row>
    <row r="21" spans="2:12" x14ac:dyDescent="0.2">
      <c r="B21" s="141" t="s">
        <v>79</v>
      </c>
      <c r="C21" s="122" t="s">
        <v>80</v>
      </c>
      <c r="D21" s="123">
        <v>0</v>
      </c>
      <c r="E21" s="122"/>
      <c r="F21" s="92">
        <v>0</v>
      </c>
      <c r="G21" s="122">
        <v>0</v>
      </c>
      <c r="H21" s="96">
        <f>+F21*D21</f>
        <v>0</v>
      </c>
    </row>
    <row r="22" spans="2:12" x14ac:dyDescent="0.2">
      <c r="B22" s="172" t="s">
        <v>81</v>
      </c>
      <c r="C22" s="125" t="s">
        <v>80</v>
      </c>
      <c r="D22" s="126">
        <v>0</v>
      </c>
      <c r="E22" s="125"/>
      <c r="F22" s="98">
        <v>0</v>
      </c>
      <c r="G22" s="125">
        <v>0</v>
      </c>
      <c r="H22" s="102">
        <f>+F22*D22</f>
        <v>0</v>
      </c>
    </row>
    <row r="23" spans="2:12" x14ac:dyDescent="0.2">
      <c r="B23" s="127" t="s">
        <v>123</v>
      </c>
      <c r="C23" s="128"/>
      <c r="D23" s="129"/>
      <c r="E23" s="130"/>
      <c r="F23" s="128"/>
      <c r="G23" s="109"/>
      <c r="H23" s="132"/>
    </row>
    <row r="24" spans="2:12" ht="16" thickBot="1" x14ac:dyDescent="0.25">
      <c r="B24" s="88"/>
      <c r="C24" s="88"/>
      <c r="D24" s="88"/>
      <c r="E24" s="113"/>
      <c r="F24" s="352" t="s">
        <v>83</v>
      </c>
      <c r="G24" s="353"/>
      <c r="H24" s="114">
        <f>SUM(H21:H23)</f>
        <v>0</v>
      </c>
    </row>
    <row r="25" spans="2:12" ht="16" thickBot="1" x14ac:dyDescent="0.25">
      <c r="B25" s="88"/>
      <c r="C25" s="88"/>
      <c r="D25" s="88"/>
      <c r="E25" s="113"/>
      <c r="F25" s="354"/>
      <c r="G25" s="355"/>
      <c r="H25" s="133"/>
    </row>
    <row r="26" spans="2:12" ht="16" thickBot="1" x14ac:dyDescent="0.25">
      <c r="B26" s="88"/>
      <c r="C26" s="88"/>
      <c r="D26" s="88"/>
      <c r="E26" s="113"/>
      <c r="F26" s="356" t="s">
        <v>84</v>
      </c>
      <c r="G26" s="357"/>
      <c r="H26" s="117">
        <f>+H24+H25</f>
        <v>0</v>
      </c>
    </row>
    <row r="27" spans="2:12" ht="16" thickBot="1" x14ac:dyDescent="0.25">
      <c r="B27" s="156" t="s">
        <v>85</v>
      </c>
      <c r="C27" s="120"/>
      <c r="D27" s="120"/>
      <c r="E27" s="120"/>
      <c r="F27" s="120"/>
      <c r="G27" s="120"/>
      <c r="H27" s="120"/>
    </row>
    <row r="28" spans="2:12" ht="31.5" thickBot="1" x14ac:dyDescent="0.25">
      <c r="B28" s="157" t="s">
        <v>58</v>
      </c>
      <c r="C28" s="158" t="s">
        <v>59</v>
      </c>
      <c r="D28" s="158" t="s">
        <v>60</v>
      </c>
      <c r="E28" s="158" t="s">
        <v>61</v>
      </c>
      <c r="F28" s="158" t="s">
        <v>78</v>
      </c>
      <c r="G28" s="158" t="s">
        <v>63</v>
      </c>
      <c r="H28" s="159" t="s">
        <v>64</v>
      </c>
    </row>
    <row r="29" spans="2:12" x14ac:dyDescent="0.2">
      <c r="B29" s="141" t="s">
        <v>130</v>
      </c>
      <c r="C29" s="122"/>
      <c r="D29" s="122"/>
      <c r="E29" s="122"/>
      <c r="F29" s="122"/>
      <c r="G29" s="122"/>
      <c r="H29" s="96"/>
    </row>
    <row r="30" spans="2:12" x14ac:dyDescent="0.2">
      <c r="B30" s="178" t="s">
        <v>131</v>
      </c>
      <c r="C30" s="176"/>
      <c r="D30" s="176"/>
      <c r="E30" s="176"/>
      <c r="F30" s="176"/>
      <c r="G30" s="176"/>
      <c r="H30" s="165"/>
    </row>
    <row r="31" spans="2:12" x14ac:dyDescent="0.2">
      <c r="B31" s="178" t="s">
        <v>132</v>
      </c>
      <c r="C31" s="176"/>
      <c r="D31" s="176"/>
      <c r="E31" s="176"/>
      <c r="F31" s="176"/>
      <c r="G31" s="176"/>
      <c r="H31" s="165"/>
    </row>
    <row r="32" spans="2:12" ht="31" x14ac:dyDescent="0.2">
      <c r="B32" s="178" t="s">
        <v>133</v>
      </c>
      <c r="C32" s="176"/>
      <c r="D32" s="176"/>
      <c r="E32" s="176"/>
      <c r="F32" s="176"/>
      <c r="G32" s="176"/>
      <c r="H32" s="165"/>
    </row>
    <row r="33" spans="2:8" x14ac:dyDescent="0.2">
      <c r="B33" s="178" t="s">
        <v>134</v>
      </c>
      <c r="C33" s="176"/>
      <c r="D33" s="176"/>
      <c r="E33" s="176"/>
      <c r="F33" s="176"/>
      <c r="G33" s="176"/>
      <c r="H33" s="165"/>
    </row>
    <row r="34" spans="2:8" ht="16" thickBot="1" x14ac:dyDescent="0.25">
      <c r="B34" s="136" t="s">
        <v>123</v>
      </c>
      <c r="C34" s="137"/>
      <c r="D34" s="137"/>
      <c r="E34" s="138"/>
      <c r="F34" s="137"/>
      <c r="G34" s="137"/>
      <c r="H34" s="139"/>
    </row>
    <row r="35" spans="2:8" ht="47" thickBot="1" x14ac:dyDescent="0.25">
      <c r="B35" s="187" t="s">
        <v>135</v>
      </c>
      <c r="C35" s="88"/>
      <c r="D35" s="88"/>
      <c r="E35" s="113"/>
      <c r="F35" s="374" t="s">
        <v>86</v>
      </c>
      <c r="G35" s="375"/>
      <c r="H35" s="117">
        <f>SUM(H29:H34)</f>
        <v>0</v>
      </c>
    </row>
    <row r="36" spans="2:8" ht="16" customHeight="1" thickBot="1" x14ac:dyDescent="0.25">
      <c r="B36" s="140"/>
      <c r="C36" s="88"/>
      <c r="D36" s="88"/>
      <c r="E36" s="113"/>
      <c r="F36" s="354"/>
      <c r="G36" s="355"/>
      <c r="H36" s="133"/>
    </row>
    <row r="37" spans="2:8" ht="16" thickBot="1" x14ac:dyDescent="0.25">
      <c r="B37" s="88"/>
      <c r="C37" s="88"/>
      <c r="D37" s="88"/>
      <c r="E37" s="113"/>
      <c r="F37" s="356" t="s">
        <v>87</v>
      </c>
      <c r="G37" s="357"/>
      <c r="H37" s="117">
        <f>+H35+H36</f>
        <v>0</v>
      </c>
    </row>
    <row r="38" spans="2:8" ht="16" customHeight="1" thickBot="1" x14ac:dyDescent="0.25">
      <c r="B38" s="88"/>
      <c r="C38" s="88"/>
      <c r="D38" s="88"/>
      <c r="E38" s="113"/>
      <c r="F38" s="88"/>
      <c r="G38" s="119"/>
      <c r="H38" s="119"/>
    </row>
    <row r="39" spans="2:8" ht="16" thickBot="1" x14ac:dyDescent="0.25">
      <c r="B39" s="156" t="s">
        <v>88</v>
      </c>
      <c r="C39" s="120"/>
      <c r="D39" s="120"/>
      <c r="E39" s="120"/>
      <c r="F39" s="120"/>
      <c r="G39" s="120"/>
      <c r="H39" s="120"/>
    </row>
    <row r="40" spans="2:8" ht="34.4" customHeight="1" thickBot="1" x14ac:dyDescent="0.25">
      <c r="B40" s="157" t="s">
        <v>58</v>
      </c>
      <c r="C40" s="158" t="s">
        <v>59</v>
      </c>
      <c r="D40" s="158" t="s">
        <v>60</v>
      </c>
      <c r="E40" s="158" t="s">
        <v>61</v>
      </c>
      <c r="F40" s="158" t="s">
        <v>78</v>
      </c>
      <c r="G40" s="158" t="s">
        <v>63</v>
      </c>
      <c r="H40" s="159" t="s">
        <v>64</v>
      </c>
    </row>
    <row r="41" spans="2:8" ht="15" customHeight="1" x14ac:dyDescent="0.2">
      <c r="B41" s="141" t="s">
        <v>100</v>
      </c>
      <c r="C41" s="92" t="s">
        <v>113</v>
      </c>
      <c r="D41" s="92">
        <v>0</v>
      </c>
      <c r="E41" s="142"/>
      <c r="F41" s="92"/>
      <c r="G41" s="92"/>
      <c r="H41" s="133"/>
    </row>
    <row r="42" spans="2:8" ht="15" customHeight="1" x14ac:dyDescent="0.2">
      <c r="B42" s="143"/>
      <c r="C42" s="144"/>
      <c r="D42" s="144"/>
      <c r="E42" s="145"/>
      <c r="F42" s="144"/>
      <c r="G42" s="144"/>
      <c r="H42" s="102"/>
    </row>
    <row r="43" spans="2:8" ht="15" customHeight="1" thickBot="1" x14ac:dyDescent="0.25">
      <c r="B43" s="108"/>
      <c r="C43" s="128"/>
      <c r="D43" s="128"/>
      <c r="E43" s="130"/>
      <c r="F43" s="128"/>
      <c r="G43" s="128"/>
      <c r="H43" s="132"/>
    </row>
    <row r="44" spans="2:8" ht="15" customHeight="1" thickBot="1" x14ac:dyDescent="0.25">
      <c r="B44" s="140"/>
      <c r="C44" s="88"/>
      <c r="D44" s="88"/>
      <c r="E44" s="113"/>
      <c r="F44" s="374" t="s">
        <v>89</v>
      </c>
      <c r="G44" s="375"/>
      <c r="H44" s="114">
        <f>SUM(H41:H43)</f>
        <v>0</v>
      </c>
    </row>
    <row r="45" spans="2:8" ht="15" customHeight="1" thickBot="1" x14ac:dyDescent="0.25">
      <c r="B45" s="88"/>
      <c r="C45" s="88"/>
      <c r="D45" s="88"/>
      <c r="E45" s="113"/>
      <c r="F45" s="376"/>
      <c r="G45" s="377"/>
      <c r="H45" s="133"/>
    </row>
    <row r="46" spans="2:8" ht="15" customHeight="1" thickBot="1" x14ac:dyDescent="0.25">
      <c r="B46" s="88"/>
      <c r="C46" s="88"/>
      <c r="D46" s="88"/>
      <c r="E46" s="113"/>
      <c r="F46" s="356" t="s">
        <v>90</v>
      </c>
      <c r="G46" s="357"/>
      <c r="H46" s="117">
        <f>+H44+H45</f>
        <v>0</v>
      </c>
    </row>
    <row r="47" spans="2:8" ht="16" customHeight="1" x14ac:dyDescent="0.2">
      <c r="B47" s="88"/>
      <c r="C47" s="88"/>
      <c r="D47" s="88"/>
      <c r="E47" s="113"/>
      <c r="F47" s="88"/>
      <c r="G47" s="119"/>
      <c r="H47" s="119"/>
    </row>
    <row r="48" spans="2:8" ht="15" customHeight="1" thickBot="1" x14ac:dyDescent="0.25">
      <c r="B48" s="370"/>
      <c r="C48" s="370"/>
      <c r="D48" s="370"/>
      <c r="E48" s="89"/>
      <c r="F48" s="89"/>
      <c r="G48" s="89"/>
      <c r="H48" s="89"/>
    </row>
    <row r="49" spans="2:8" ht="15" customHeight="1" thickBot="1" x14ac:dyDescent="0.25">
      <c r="B49" s="371"/>
      <c r="C49" s="371"/>
      <c r="D49" s="371"/>
      <c r="E49" s="89"/>
      <c r="F49" s="356" t="s">
        <v>101</v>
      </c>
      <c r="G49" s="357"/>
      <c r="H49" s="146" t="e">
        <f>+#REF!+H46+H37+H26+#REF!+H17</f>
        <v>#REF!</v>
      </c>
    </row>
    <row r="50" spans="2:8" ht="15" customHeight="1" x14ac:dyDescent="0.2">
      <c r="B50" s="147"/>
      <c r="C50" s="147"/>
      <c r="D50" s="147"/>
      <c r="E50" s="89"/>
      <c r="F50" s="119" t="s">
        <v>44</v>
      </c>
      <c r="G50" s="119"/>
      <c r="H50" s="119" t="e">
        <f>+H49*0.19</f>
        <v>#REF!</v>
      </c>
    </row>
    <row r="51" spans="2:8" ht="15" customHeight="1" thickBot="1" x14ac:dyDescent="0.25">
      <c r="B51" s="147"/>
      <c r="C51" s="147"/>
      <c r="D51" s="147"/>
      <c r="E51" s="89"/>
      <c r="F51" s="378" t="s">
        <v>92</v>
      </c>
      <c r="G51" s="378"/>
      <c r="H51" s="119"/>
    </row>
    <row r="52" spans="2:8" ht="15" customHeight="1" thickBot="1" x14ac:dyDescent="0.25">
      <c r="B52" s="147"/>
      <c r="C52" s="147"/>
      <c r="D52" s="147"/>
      <c r="E52" s="89"/>
      <c r="F52" s="356" t="s">
        <v>46</v>
      </c>
      <c r="G52" s="357"/>
      <c r="H52" s="146" t="e">
        <f>+H50+H49</f>
        <v>#REF!</v>
      </c>
    </row>
    <row r="53" spans="2:8" x14ac:dyDescent="0.2">
      <c r="B53" s="89"/>
      <c r="C53" s="89"/>
      <c r="D53" s="89"/>
      <c r="E53" s="89"/>
      <c r="F53" s="89"/>
      <c r="G53" s="89"/>
      <c r="H53" s="89"/>
    </row>
  </sheetData>
  <mergeCells count="21">
    <mergeCell ref="F52:G52"/>
    <mergeCell ref="F46:G46"/>
    <mergeCell ref="B48:D48"/>
    <mergeCell ref="B49:D49"/>
    <mergeCell ref="F49:G49"/>
    <mergeCell ref="F51:G51"/>
    <mergeCell ref="F45:G45"/>
    <mergeCell ref="F25:G25"/>
    <mergeCell ref="B2:I2"/>
    <mergeCell ref="C6:H6"/>
    <mergeCell ref="C8:F8"/>
    <mergeCell ref="F15:G15"/>
    <mergeCell ref="F16:G16"/>
    <mergeCell ref="F17:G17"/>
    <mergeCell ref="F24:G24"/>
    <mergeCell ref="F26:G26"/>
    <mergeCell ref="F35:G35"/>
    <mergeCell ref="F36:G36"/>
    <mergeCell ref="F37:G37"/>
    <mergeCell ref="F44:G44"/>
    <mergeCell ref="C4:H4"/>
  </mergeCells>
  <printOptions horizontalCentered="1"/>
  <pageMargins left="0.70866141732283472" right="0.70866141732283472" top="0.74803149606299213" bottom="0.74803149606299213" header="0.31496062992125984" footer="0.31496062992125984"/>
  <pageSetup scale="53" fitToHeight="0" orientation="portrait" r:id="rId1"/>
  <colBreaks count="1" manualBreakCount="1">
    <brk id="10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12C6191518E044BAE2D9F1EC26D19D8" ma:contentTypeVersion="20" ma:contentTypeDescription="Crear nuevo documento." ma:contentTypeScope="" ma:versionID="62e5c15654d3afc8b61a0c306d065bbe">
  <xsd:schema xmlns:xsd="http://www.w3.org/2001/XMLSchema" xmlns:xs="http://www.w3.org/2001/XMLSchema" xmlns:p="http://schemas.microsoft.com/office/2006/metadata/properties" xmlns:ns2="76557403-3dce-4492-801c-fc0c8f826196" xmlns:ns3="c3734ab5-30f7-42b9-9aab-3516cf53f75f" targetNamespace="http://schemas.microsoft.com/office/2006/metadata/properties" ma:root="true" ma:fieldsID="7837f22ed5ea48d78f5e6089f4ab941c" ns2:_="" ns3:_="">
    <xsd:import namespace="76557403-3dce-4492-801c-fc0c8f826196"/>
    <xsd:import namespace="c3734ab5-30f7-42b9-9aab-3516cf53f75f"/>
    <xsd:element name="properties">
      <xsd:complexType>
        <xsd:sequence>
          <xsd:element name="documentManagement">
            <xsd:complexType>
              <xsd:all>
                <xsd:element ref="ns2:A_x00d1_O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557403-3dce-4492-801c-fc0c8f826196" elementFormDefault="qualified">
    <xsd:import namespace="http://schemas.microsoft.com/office/2006/documentManagement/types"/>
    <xsd:import namespace="http://schemas.microsoft.com/office/infopath/2007/PartnerControls"/>
    <xsd:element name="A_x00d1_O" ma:index="8" nillable="true" ma:displayName="AÑO" ma:format="Dropdown" ma:internalName="A_x00d1_O">
      <xsd:simpleType>
        <xsd:restriction base="dms:Choice">
          <xsd:enumeration value="Opción 1"/>
          <xsd:enumeration value="Opción 2"/>
          <xsd:enumeration value="Opción 3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fbc45cb4-c21a-49bb-988e-5b402dd8a9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734ab5-30f7-42b9-9aab-3516cf53f75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65850f6b-5e9a-4399-a263-cab15da8bf0f}" ma:internalName="TaxCatchAll" ma:showField="CatchAllData" ma:web="c3734ab5-30f7-42b9-9aab-3516cf53f7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_x00d1_O xmlns="76557403-3dce-4492-801c-fc0c8f826196" xsi:nil="true"/>
    <TaxCatchAll xmlns="c3734ab5-30f7-42b9-9aab-3516cf53f75f" xsi:nil="true"/>
    <lcf76f155ced4ddcb4097134ff3c332f xmlns="76557403-3dce-4492-801c-fc0c8f82619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DF6000-01C8-466F-B740-66FB0A9BE680}"/>
</file>

<file path=customXml/itemProps2.xml><?xml version="1.0" encoding="utf-8"?>
<ds:datastoreItem xmlns:ds="http://schemas.openxmlformats.org/officeDocument/2006/customXml" ds:itemID="{1DDE37B8-9079-4271-9024-7108179A7FBE}">
  <ds:schemaRefs>
    <ds:schemaRef ds:uri="c3734ab5-30f7-42b9-9aab-3516cf53f75f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76557403-3dce-4492-801c-fc0c8f826196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BC87EAF-7330-4028-BA82-ADAB6039339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20</vt:i4>
      </vt:variant>
    </vt:vector>
  </HeadingPairs>
  <TitlesOfParts>
    <vt:vector size="32" baseType="lpstr">
      <vt:lpstr>CADENA DE VALOR </vt:lpstr>
      <vt:lpstr>PRESUPUESTO GENERAL</vt:lpstr>
      <vt:lpstr>A1</vt:lpstr>
      <vt:lpstr>A2</vt:lpstr>
      <vt:lpstr>A3</vt:lpstr>
      <vt:lpstr>A4</vt:lpstr>
      <vt:lpstr>A5</vt:lpstr>
      <vt:lpstr>A6</vt:lpstr>
      <vt:lpstr>A7</vt:lpstr>
      <vt:lpstr>INTERVENTORÍA</vt:lpstr>
      <vt:lpstr>FACTOR MULTIPLICADOR</vt:lpstr>
      <vt:lpstr>OTROS COSTOS</vt:lpstr>
      <vt:lpstr>'A1'!Área_de_impresión</vt:lpstr>
      <vt:lpstr>'A2'!Área_de_impresión</vt:lpstr>
      <vt:lpstr>'A3'!Área_de_impresión</vt:lpstr>
      <vt:lpstr>'A4'!Área_de_impresión</vt:lpstr>
      <vt:lpstr>'A5'!Área_de_impresión</vt:lpstr>
      <vt:lpstr>'A6'!Área_de_impresión</vt:lpstr>
      <vt:lpstr>'A7'!Área_de_impresión</vt:lpstr>
      <vt:lpstr>'CADENA DE VALOR '!Área_de_impresión</vt:lpstr>
      <vt:lpstr>'FACTOR MULTIPLICADOR'!Área_de_impresión</vt:lpstr>
      <vt:lpstr>INTERVENTORÍA!Área_de_impresión</vt:lpstr>
      <vt:lpstr>'OTROS COSTOS'!Área_de_impresión</vt:lpstr>
      <vt:lpstr>'PRESUPUESTO GENERAL'!Área_de_impresión</vt:lpstr>
      <vt:lpstr>'A1'!Títulos_a_imprimir</vt:lpstr>
      <vt:lpstr>'A2'!Títulos_a_imprimir</vt:lpstr>
      <vt:lpstr>'A3'!Títulos_a_imprimir</vt:lpstr>
      <vt:lpstr>'A4'!Títulos_a_imprimir</vt:lpstr>
      <vt:lpstr>'A5'!Títulos_a_imprimir</vt:lpstr>
      <vt:lpstr>'A6'!Títulos_a_imprimir</vt:lpstr>
      <vt:lpstr>'A7'!Títulos_a_imprimir</vt:lpstr>
      <vt:lpstr>'CADENA DE VALOR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GeoIngenieria</dc:creator>
  <cp:keywords/>
  <dc:description/>
  <cp:lastModifiedBy>Diana Yurainys Chinchilla Martinez</cp:lastModifiedBy>
  <cp:revision/>
  <dcterms:created xsi:type="dcterms:W3CDTF">2001-07-06T03:45:42Z</dcterms:created>
  <dcterms:modified xsi:type="dcterms:W3CDTF">2024-11-26T20:40:40Z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0x010100A12C6191518E044BAE2D9F1EC26D19D8</vt:lpwstr>
  </property>
</Properties>
</file>