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gjimenez_minvivienda_gov_co/Documents/BackupEscritorio/"/>
    </mc:Choice>
  </mc:AlternateContent>
  <xr:revisionPtr revIDLastSave="0" documentId="8_{CFD5038B-043A-4A64-8AC9-FE6CD45DF936}" xr6:coauthVersionLast="47" xr6:coauthVersionMax="47" xr10:uidLastSave="{00000000-0000-0000-0000-000000000000}"/>
  <bookViews>
    <workbookView xWindow="20370" yWindow="-2730" windowWidth="29040" windowHeight="15720" xr2:uid="{00000000-000D-0000-FFFF-FFFF00000000}"/>
  </bookViews>
  <sheets>
    <sheet name="PMI " sheetId="3" r:id="rId1"/>
    <sheet name="ODS" sheetId="5" r:id="rId2"/>
    <sheet name="PND" sheetId="6" r:id="rId3"/>
    <sheet name="Macrometas presidencia" sheetId="8" r:id="rId4"/>
    <sheet name="Hoja1" sheetId="9" r:id="rId5"/>
  </sheets>
  <definedNames>
    <definedName name="_xlnm.Print_Area" localSheetId="0">'PMI '!$A$1:$L$18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F6" i="8"/>
  <c r="E6" i="8"/>
  <c r="D6" i="8"/>
  <c r="L15" i="3"/>
  <c r="L14" i="3"/>
  <c r="L13" i="3"/>
  <c r="L12" i="3"/>
  <c r="L11" i="3"/>
  <c r="L10" i="3"/>
  <c r="L9" i="3"/>
  <c r="L8" i="3"/>
  <c r="L7" i="3"/>
  <c r="L6" i="3"/>
  <c r="L5" i="3"/>
  <c r="L4" i="3"/>
  <c r="L18" i="3"/>
  <c r="L17" i="3"/>
  <c r="L16" i="3"/>
  <c r="G18" i="3"/>
  <c r="G17" i="3"/>
  <c r="G14" i="3"/>
  <c r="G13" i="3"/>
  <c r="G12" i="3"/>
  <c r="G11" i="3"/>
  <c r="G10" i="3"/>
  <c r="G9" i="3"/>
  <c r="G8" i="3"/>
  <c r="G7" i="3"/>
  <c r="G6" i="3"/>
  <c r="G5" i="3"/>
  <c r="G4" i="3"/>
  <c r="G15" i="3"/>
  <c r="G16" i="3"/>
</calcChain>
</file>

<file path=xl/sharedStrings.xml><?xml version="1.0" encoding="utf-8"?>
<sst xmlns="http://schemas.openxmlformats.org/spreadsheetml/2006/main" count="130" uniqueCount="109">
  <si>
    <t xml:space="preserve">Ministerio de Vivienda, Ciudad y Territorio
</t>
  </si>
  <si>
    <t xml:space="preserve">PLAN MARCO DE IMPLEMENTACION </t>
  </si>
  <si>
    <t>CÓDIGO</t>
  </si>
  <si>
    <t>INDICADORES POSTCONFLICTO</t>
  </si>
  <si>
    <t>META
2023</t>
  </si>
  <si>
    <t>META
2024</t>
  </si>
  <si>
    <t>META
2025</t>
  </si>
  <si>
    <t>META
2026</t>
  </si>
  <si>
    <t>META CUATRIENIO</t>
  </si>
  <si>
    <t>META
2027</t>
  </si>
  <si>
    <t>META
2028</t>
  </si>
  <si>
    <t>META
2029</t>
  </si>
  <si>
    <t>META
2030</t>
  </si>
  <si>
    <t>A.66</t>
  </si>
  <si>
    <t>Viviendas mejoradas entregadas</t>
  </si>
  <si>
    <t>A.66P.2</t>
  </si>
  <si>
    <t>Viviendas mejoradas entregadas en municipios PDET</t>
  </si>
  <si>
    <t>A.67</t>
  </si>
  <si>
    <t>Viviendas nuevas entregadas</t>
  </si>
  <si>
    <t>A.67P.2</t>
  </si>
  <si>
    <t>Viviendas nuevas entregadas en municipios PDET</t>
  </si>
  <si>
    <t>A.68</t>
  </si>
  <si>
    <t>Porcentaje de soluciones de vivienda estructuradas y ejecutadas con participación de la comunidad beneficiada</t>
  </si>
  <si>
    <t>A.68P.2</t>
  </si>
  <si>
    <t>Porcentaje de soluciones de vivienda estructuradas y ejecutadas con participación de la comunidad beneficiada en municipios PDET</t>
  </si>
  <si>
    <t>A.69</t>
  </si>
  <si>
    <t>Personas beneficiadas con soluciones tecnológicas apropiadas de acceso a agua</t>
  </si>
  <si>
    <t>A.69P.2</t>
  </si>
  <si>
    <t>Personas beneficiadas con soluciones tecnológicas apropiadas de acceso a agua  en zona rural de los municipios que hacen parte del Programa de Desarrollo con Enfoque Territorial- PDET</t>
  </si>
  <si>
    <t>A.70</t>
  </si>
  <si>
    <t>Personas beneficiadas con soluciones tecnológicas apropiadas de acceso a saneamiento</t>
  </si>
  <si>
    <t>A.70P.2</t>
  </si>
  <si>
    <t>Personas beneficiadas con soluciones tecnológicas apropiadas de acceso a saneamiento en zona rural de los municipios que hacen parte del Programa de Desarrollo con Enfoque Territorial- PDET</t>
  </si>
  <si>
    <t>A.71</t>
  </si>
  <si>
    <t>Departamentos con esquemas de asistencia técnica implementados</t>
  </si>
  <si>
    <t>A.G.8.2</t>
  </si>
  <si>
    <t>Viviendas mejoradas entregadas a mujeres</t>
  </si>
  <si>
    <t>A.G.9.2</t>
  </si>
  <si>
    <t>Viviendas nuevas entregadas a mujeres</t>
  </si>
  <si>
    <t>PNS.14.1</t>
  </si>
  <si>
    <t>Número de municipios con información sobre las condiciones de acceso a agua y saneamiento básico rural</t>
  </si>
  <si>
    <t>PNS.14.2</t>
  </si>
  <si>
    <t>Número de instrumentos normativos expedidos</t>
  </si>
  <si>
    <t>ODS</t>
  </si>
  <si>
    <t>Nombre del Indicador</t>
  </si>
  <si>
    <t>Línea</t>
  </si>
  <si>
    <t>Meta proyectada a 2030</t>
  </si>
  <si>
    <t>Avance</t>
  </si>
  <si>
    <t>Base</t>
  </si>
  <si>
    <t>Índice de Riesgo Calidad del Agua para consumo humano (IRCA) Urbano</t>
  </si>
  <si>
    <t>Índice de Riesgo Calidad del Agua para consumo humano (IRCA) Rural</t>
  </si>
  <si>
    <t>No Aplica</t>
  </si>
  <si>
    <t>ODS 6</t>
  </si>
  <si>
    <t>Acceso a agua potable</t>
  </si>
  <si>
    <t>Acceso a agua potable (suelo urbano)</t>
  </si>
  <si>
    <t>Acceso a agua potable (suelo rural)</t>
  </si>
  <si>
    <t>Porcentaje de la población con acceso a métodos de saneamiento adecuados</t>
  </si>
  <si>
    <t>Porcentaje de aguas residuales urbanas domésticas tratadas de manera segura</t>
  </si>
  <si>
    <t>ODS 11</t>
  </si>
  <si>
    <t>Hogares urbanos con déficit cuantitativo de vivienda</t>
  </si>
  <si>
    <t>Hogares urbanos con déficit cualitativo de vivienda</t>
  </si>
  <si>
    <t>Porcentaje de residuos sólidos urbanos dispuestos adecuadamente</t>
  </si>
  <si>
    <t>ODS 12</t>
  </si>
  <si>
    <t>Tasa de reciclaje y nueva utilización de residuos sólidos</t>
  </si>
  <si>
    <t xml:space="preserve">Indicadores </t>
  </si>
  <si>
    <t>Línea 
Base</t>
  </si>
  <si>
    <t>Meta
2023</t>
  </si>
  <si>
    <t>Meta
2024</t>
  </si>
  <si>
    <t>Meta
2025</t>
  </si>
  <si>
    <t>Meta
2026</t>
  </si>
  <si>
    <t>Meta Cuatrienio</t>
  </si>
  <si>
    <t>Porcentaje de hogares con Déficit habitacional</t>
  </si>
  <si>
    <t xml:space="preserve">Entidades territoriales asistidas técnicamente en los procesos de revisión y/o implementación de Planes de Ordenamiento Territorial y/o Departamental, e instrumentos de gestión y/o financiación de suelo  </t>
  </si>
  <si>
    <t>Porcentaje de aguas residuales urbanas tratadas</t>
  </si>
  <si>
    <t>Predios titulados a nivel nacional</t>
  </si>
  <si>
    <t>Nuevas personas con acceso a soluciones adecuadas de agua potable</t>
  </si>
  <si>
    <t>Nuevas personas con acceso a soluciones adecuadas para el manejo de aguas residuales.</t>
  </si>
  <si>
    <t>Índice de Riesgo de la Calidad del Agua - IRCA rural nacional</t>
  </si>
  <si>
    <t>Índice de Riesgo de la Calidad del Agua - IRCA urbano nacional</t>
  </si>
  <si>
    <t>Porcentaje de municipios que tratan adecuadamente los residuos sólidos</t>
  </si>
  <si>
    <t>Porcentaje de reciclaje en el marco del servicio público de aseo</t>
  </si>
  <si>
    <t>Hogares beneficiados con mejoramiento de vivienda urbanos y rurales</t>
  </si>
  <si>
    <t>Hogares beneficiados con el programa Barrios de paz</t>
  </si>
  <si>
    <t>Hogares beneficiados con Subsidio Familiar de Vivienda de adquisición urbanos y rurales</t>
  </si>
  <si>
    <t>Organizaciones comunitarias fortalecidas para la gestión del abastecimiento de agua y el saneamiento básico</t>
  </si>
  <si>
    <t>AGUA</t>
  </si>
  <si>
    <t>Indicador</t>
  </si>
  <si>
    <t>LB</t>
  </si>
  <si>
    <t>Meta
Cuatrienio</t>
  </si>
  <si>
    <t>meta 2023</t>
  </si>
  <si>
    <t>meta 2024</t>
  </si>
  <si>
    <t>meta 2025</t>
  </si>
  <si>
    <t>meta 2026</t>
  </si>
  <si>
    <t>Periodicidad</t>
  </si>
  <si>
    <r>
      <rPr>
        <b/>
        <u/>
        <sz val="12"/>
        <color theme="1"/>
        <rFont val="Verdana"/>
        <family val="2"/>
      </rPr>
      <t>230 proyectos</t>
    </r>
    <r>
      <rPr>
        <b/>
        <sz val="12"/>
        <color theme="1"/>
        <rFont val="Verdana"/>
        <family val="2"/>
      </rPr>
      <t xml:space="preserve"> de agua potable para el beneficio de </t>
    </r>
    <r>
      <rPr>
        <b/>
        <u/>
        <sz val="12"/>
        <color theme="1"/>
        <rFont val="Verdana"/>
        <family val="2"/>
      </rPr>
      <t>5,6 millones de personas</t>
    </r>
    <r>
      <rPr>
        <b/>
        <sz val="12"/>
        <color theme="1"/>
        <rFont val="Verdana"/>
        <family val="2"/>
      </rPr>
      <t xml:space="preserve">
(en zona urbana y rural​) </t>
    </r>
  </si>
  <si>
    <t>Mensual</t>
  </si>
  <si>
    <r>
      <rPr>
        <u/>
        <sz val="12"/>
        <color theme="1"/>
        <rFont val="Verdana"/>
        <family val="2"/>
      </rPr>
      <t xml:space="preserve">133 Proyectos </t>
    </r>
    <r>
      <rPr>
        <sz val="12"/>
        <color theme="1"/>
        <rFont val="Verdana"/>
        <family val="2"/>
      </rPr>
      <t>de agua potable para el beneficio de</t>
    </r>
    <r>
      <rPr>
        <u/>
        <sz val="12"/>
        <color theme="1"/>
        <rFont val="Verdana"/>
        <family val="2"/>
      </rPr>
      <t xml:space="preserve"> 1,5 millones de personas (rural)</t>
    </r>
  </si>
  <si>
    <r>
      <rPr>
        <u/>
        <sz val="12"/>
        <color theme="1"/>
        <rFont val="Verdana"/>
        <family val="2"/>
      </rPr>
      <t xml:space="preserve">97 Proyectos </t>
    </r>
    <r>
      <rPr>
        <sz val="12"/>
        <color theme="1"/>
        <rFont val="Verdana"/>
        <family val="2"/>
      </rPr>
      <t>de agua potable para el beneficio de</t>
    </r>
    <r>
      <rPr>
        <u/>
        <sz val="12"/>
        <color theme="1"/>
        <rFont val="Verdana"/>
        <family val="2"/>
      </rPr>
      <t xml:space="preserve"> 4,1 millones de personas (urbana)​</t>
    </r>
  </si>
  <si>
    <t xml:space="preserve">5,6 millones de personas beneficiadas en 230 Proyectos (en zona urbana y urbana) </t>
  </si>
  <si>
    <t>1´500.000 personas beneficiadas (133 proyectos terminados con PGN) Zura Rural</t>
  </si>
  <si>
    <t>4´100.000 personas beneficiadas (97 proyectos terminados con PGN) Zura Urbana</t>
  </si>
  <si>
    <r>
      <rPr>
        <u/>
        <sz val="12"/>
        <color theme="1"/>
        <rFont val="Verdana"/>
        <family val="2"/>
      </rPr>
      <t xml:space="preserve">200.000 personas </t>
    </r>
    <r>
      <rPr>
        <sz val="12"/>
        <color theme="1"/>
        <rFont val="Verdana"/>
        <family val="2"/>
      </rPr>
      <t>con acceso a soluciones adecuadas de agua potable en La Guajira​</t>
    </r>
  </si>
  <si>
    <r>
      <rPr>
        <u/>
        <sz val="12"/>
        <color rgb="FF000000"/>
        <rFont val="Verdana"/>
        <family val="2"/>
      </rPr>
      <t xml:space="preserve">32.000 conexiones de agua </t>
    </r>
    <r>
      <rPr>
        <sz val="12"/>
        <color rgb="FF000000"/>
        <rFont val="Verdana"/>
        <family val="2"/>
      </rPr>
      <t>potable apoyadas financieramente por la Nación</t>
    </r>
  </si>
  <si>
    <t>VIVIENDA</t>
  </si>
  <si>
    <t>400 mil hogares beneficiados con mejoramiento de vivienda urbanos y rurales​</t>
  </si>
  <si>
    <r>
      <rPr>
        <u/>
        <sz val="12"/>
        <color rgb="FF000000"/>
        <rFont val="Verdana"/>
        <family val="2"/>
      </rPr>
      <t>320.000 mejoradas</t>
    </r>
    <r>
      <rPr>
        <sz val="12"/>
        <color rgb="FF000000"/>
        <rFont val="Verdana"/>
        <family val="2"/>
      </rPr>
      <t xml:space="preserve"> en </t>
    </r>
    <r>
      <rPr>
        <u/>
        <sz val="12"/>
        <color rgb="FF000000"/>
        <rFont val="Verdana"/>
        <family val="2"/>
      </rPr>
      <t>zona urbana</t>
    </r>
  </si>
  <si>
    <r>
      <rPr>
        <u/>
        <sz val="12"/>
        <color rgb="FF000000"/>
        <rFont val="Verdana"/>
        <family val="2"/>
      </rPr>
      <t xml:space="preserve">80.000 mejoradas </t>
    </r>
    <r>
      <rPr>
        <sz val="12"/>
        <color rgb="FF000000"/>
        <rFont val="Verdana"/>
        <family val="2"/>
      </rPr>
      <t xml:space="preserve">en </t>
    </r>
    <r>
      <rPr>
        <u/>
        <sz val="12"/>
        <color rgb="FF000000"/>
        <rFont val="Verdana"/>
        <family val="2"/>
      </rPr>
      <t>zona rural</t>
    </r>
    <r>
      <rPr>
        <sz val="12"/>
        <color rgb="FF000000"/>
        <rFont val="Verdana"/>
        <family val="2"/>
      </rPr>
      <t>​</t>
    </r>
  </si>
  <si>
    <r>
      <rPr>
        <u/>
        <sz val="12"/>
        <color rgb="FF000000"/>
        <rFont val="Verdana"/>
        <family val="2"/>
      </rPr>
      <t xml:space="preserve">139.800 hogares beneficiados </t>
    </r>
    <r>
      <rPr>
        <sz val="12"/>
        <color rgb="FF000000"/>
        <rFont val="Verdana"/>
        <family val="2"/>
      </rPr>
      <t>con mejoramiento integral de barrios y entornos</t>
    </r>
  </si>
  <si>
    <r>
      <rPr>
        <u/>
        <sz val="12"/>
        <color rgb="FF000000"/>
        <rFont val="Verdana"/>
        <family val="2"/>
      </rPr>
      <t xml:space="preserve">10.000 rurales nuevas </t>
    </r>
    <r>
      <rPr>
        <sz val="12"/>
        <color rgb="FF000000"/>
        <rFont val="Verdana"/>
        <family val="2"/>
      </rPr>
      <t>asignadas y VIS rurales nuevas entregadas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</si>
</sst>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000000"/>
      <name val="Verdana"/>
      <family val="2"/>
    </font>
    <font>
      <b/>
      <sz val="9"/>
      <color theme="0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2"/>
      <color theme="0"/>
      <name val="Montserrat"/>
    </font>
    <font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sz val="12"/>
      <color theme="1"/>
      <name val="Montserrat"/>
    </font>
    <font>
      <sz val="12"/>
      <color theme="1"/>
      <name val="Verdana"/>
      <family val="2"/>
    </font>
    <font>
      <u/>
      <sz val="12"/>
      <color theme="1"/>
      <name val="Verdana"/>
      <family val="2"/>
    </font>
    <font>
      <sz val="12"/>
      <color rgb="FF000000"/>
      <name val="Verdana"/>
      <family val="2"/>
    </font>
    <font>
      <u/>
      <sz val="12"/>
      <color rgb="FF000000"/>
      <name val="Verdana"/>
      <family val="2"/>
    </font>
    <font>
      <sz val="12"/>
      <color rgb="FF000000"/>
      <name val="Montserrat"/>
    </font>
    <font>
      <b/>
      <sz val="12"/>
      <color rgb="FF000000"/>
      <name val="Verdana"/>
      <family val="2"/>
    </font>
    <font>
      <sz val="12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2" borderId="1" xfId="0" applyFill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3" fontId="3" fillId="2" borderId="1" xfId="2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0" xfId="0" applyFont="1"/>
    <xf numFmtId="1" fontId="14" fillId="6" borderId="1" xfId="3" applyNumberFormat="1" applyFont="1" applyFill="1" applyBorder="1" applyAlignment="1">
      <alignment horizontal="center" vertic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1" fontId="12" fillId="7" borderId="1" xfId="3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 vertical="center"/>
    </xf>
    <xf numFmtId="3" fontId="5" fillId="2" borderId="1" xfId="2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16" fillId="0" borderId="0" xfId="0" applyFont="1"/>
    <xf numFmtId="0" fontId="17" fillId="8" borderId="1" xfId="4" applyFont="1" applyFill="1" applyBorder="1" applyAlignment="1">
      <alignment horizontal="center" vertical="center" wrapText="1"/>
    </xf>
    <xf numFmtId="0" fontId="15" fillId="8" borderId="1" xfId="4" applyFont="1" applyFill="1" applyBorder="1" applyAlignment="1">
      <alignment horizontal="center" vertical="center" wrapText="1"/>
    </xf>
    <xf numFmtId="1" fontId="15" fillId="8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vertical="center" wrapText="1"/>
    </xf>
    <xf numFmtId="164" fontId="20" fillId="2" borderId="1" xfId="3" applyNumberFormat="1" applyFont="1" applyFill="1" applyBorder="1" applyAlignment="1">
      <alignment horizontal="center" vertical="center" wrapText="1"/>
    </xf>
    <xf numFmtId="164" fontId="20" fillId="0" borderId="1" xfId="3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4" applyFont="1" applyBorder="1" applyAlignment="1">
      <alignment vertical="center" wrapText="1"/>
    </xf>
    <xf numFmtId="0" fontId="23" fillId="0" borderId="1" xfId="4" applyFont="1" applyBorder="1" applyAlignment="1">
      <alignment vertical="center" wrapText="1"/>
    </xf>
    <xf numFmtId="164" fontId="25" fillId="0" borderId="1" xfId="3" applyNumberFormat="1" applyFont="1" applyBorder="1" applyAlignment="1">
      <alignment horizontal="left" vertical="center" wrapText="1"/>
    </xf>
    <xf numFmtId="164" fontId="20" fillId="9" borderId="1" xfId="3" applyNumberFormat="1" applyFont="1" applyFill="1" applyBorder="1" applyAlignment="1">
      <alignment horizontal="left" vertical="center" wrapText="1"/>
    </xf>
    <xf numFmtId="0" fontId="26" fillId="0" borderId="1" xfId="4" applyFont="1" applyBorder="1" applyAlignment="1">
      <alignment vertical="center" wrapText="1"/>
    </xf>
    <xf numFmtId="164" fontId="20" fillId="2" borderId="1" xfId="3" applyNumberFormat="1" applyFont="1" applyFill="1" applyBorder="1" applyAlignment="1">
      <alignment horizontal="left" vertical="center" wrapText="1"/>
    </xf>
    <xf numFmtId="164" fontId="16" fillId="0" borderId="0" xfId="0" applyNumberFormat="1" applyFont="1"/>
    <xf numFmtId="164" fontId="20" fillId="10" borderId="1" xfId="3" applyNumberFormat="1" applyFont="1" applyFill="1" applyBorder="1" applyAlignment="1">
      <alignment horizontal="left" vertical="center" wrapText="1"/>
    </xf>
    <xf numFmtId="0" fontId="21" fillId="0" borderId="0" xfId="0" applyFont="1"/>
    <xf numFmtId="0" fontId="23" fillId="2" borderId="1" xfId="4" applyFont="1" applyFill="1" applyBorder="1" applyAlignment="1">
      <alignment vertical="center" wrapText="1"/>
    </xf>
    <xf numFmtId="164" fontId="27" fillId="2" borderId="1" xfId="3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/>
    </xf>
    <xf numFmtId="10" fontId="10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8" borderId="0" xfId="4" applyFont="1" applyFill="1" applyAlignment="1">
      <alignment horizontal="center" vertical="center" wrapText="1"/>
    </xf>
  </cellXfs>
  <cellStyles count="5">
    <cellStyle name="Hipervínculo" xfId="2" builtinId="8"/>
    <cellStyle name="Millares" xfId="3" builtinId="3"/>
    <cellStyle name="Normal" xfId="0" builtinId="0"/>
    <cellStyle name="Normal 2" xfId="4" xr:uid="{FA411D71-F5F4-406D-BC56-AA4C3064AFAD}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topLeftCell="A2" zoomScaleNormal="100" workbookViewId="0">
      <pane xSplit="2" ySplit="2" topLeftCell="C4" activePane="bottomRight" state="frozen"/>
      <selection pane="topRight"/>
      <selection pane="bottomLeft"/>
      <selection pane="bottomRight" activeCell="B7" sqref="B7"/>
    </sheetView>
  </sheetViews>
  <sheetFormatPr baseColWidth="10" defaultColWidth="11.42578125" defaultRowHeight="15" x14ac:dyDescent="0.25"/>
  <cols>
    <col min="1" max="1" width="9.85546875" customWidth="1"/>
    <col min="2" max="2" width="65.7109375" customWidth="1"/>
    <col min="3" max="5" width="12" customWidth="1"/>
    <col min="6" max="6" width="12.28515625" customWidth="1"/>
    <col min="7" max="12" width="12" customWidth="1"/>
  </cols>
  <sheetData>
    <row r="1" spans="1:13" ht="32.2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ht="32.2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30" x14ac:dyDescent="0.25">
      <c r="A3" s="6" t="s">
        <v>2</v>
      </c>
      <c r="B3" s="6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0" t="s">
        <v>8</v>
      </c>
      <c r="M3" s="2"/>
    </row>
    <row r="4" spans="1:13" s="25" customFormat="1" ht="15.75" x14ac:dyDescent="0.25">
      <c r="A4" s="3" t="s">
        <v>13</v>
      </c>
      <c r="B4" s="1" t="s">
        <v>14</v>
      </c>
      <c r="C4" s="23">
        <v>2131</v>
      </c>
      <c r="D4" s="23">
        <v>2111</v>
      </c>
      <c r="E4" s="23">
        <v>2091</v>
      </c>
      <c r="F4" s="23">
        <v>2071</v>
      </c>
      <c r="G4" s="4">
        <f t="shared" ref="G4:G14" si="0">SUM(C4:F4)</f>
        <v>8404</v>
      </c>
      <c r="H4" s="23">
        <v>2051</v>
      </c>
      <c r="I4" s="23">
        <v>2031</v>
      </c>
      <c r="J4" s="23">
        <v>2012</v>
      </c>
      <c r="K4" s="23">
        <v>1992</v>
      </c>
      <c r="L4" s="4">
        <f t="shared" ref="L4:L15" si="1">SUM(H4:K4)</f>
        <v>8086</v>
      </c>
      <c r="M4" s="24"/>
    </row>
    <row r="5" spans="1:13" s="25" customFormat="1" ht="15.75" x14ac:dyDescent="0.25">
      <c r="A5" s="3" t="s">
        <v>15</v>
      </c>
      <c r="B5" s="1" t="s">
        <v>16</v>
      </c>
      <c r="C5" s="23">
        <v>2131</v>
      </c>
      <c r="D5" s="23">
        <v>2111</v>
      </c>
      <c r="E5" s="23">
        <v>2091</v>
      </c>
      <c r="F5" s="23">
        <v>2071</v>
      </c>
      <c r="G5" s="4">
        <f t="shared" si="0"/>
        <v>8404</v>
      </c>
      <c r="H5" s="23">
        <v>0</v>
      </c>
      <c r="I5" s="23">
        <v>0</v>
      </c>
      <c r="J5" s="23">
        <v>0</v>
      </c>
      <c r="K5" s="23">
        <v>0</v>
      </c>
      <c r="L5" s="4">
        <f t="shared" si="1"/>
        <v>0</v>
      </c>
      <c r="M5" s="24"/>
    </row>
    <row r="6" spans="1:13" s="25" customFormat="1" ht="15.75" x14ac:dyDescent="0.25">
      <c r="A6" s="3" t="s">
        <v>17</v>
      </c>
      <c r="B6" s="1" t="s">
        <v>18</v>
      </c>
      <c r="C6" s="23">
        <v>2644</v>
      </c>
      <c r="D6" s="23">
        <v>2619</v>
      </c>
      <c r="E6" s="23">
        <v>2594</v>
      </c>
      <c r="F6" s="23">
        <v>2569</v>
      </c>
      <c r="G6" s="4">
        <f t="shared" si="0"/>
        <v>10426</v>
      </c>
      <c r="H6" s="23">
        <v>2544</v>
      </c>
      <c r="I6" s="23">
        <v>2520</v>
      </c>
      <c r="J6" s="23">
        <v>2495</v>
      </c>
      <c r="K6" s="23">
        <v>2471</v>
      </c>
      <c r="L6" s="4">
        <f t="shared" si="1"/>
        <v>10030</v>
      </c>
      <c r="M6" s="24"/>
    </row>
    <row r="7" spans="1:13" s="25" customFormat="1" ht="15.75" x14ac:dyDescent="0.25">
      <c r="A7" s="3" t="s">
        <v>19</v>
      </c>
      <c r="B7" s="1" t="s">
        <v>20</v>
      </c>
      <c r="C7" s="23">
        <v>2644</v>
      </c>
      <c r="D7" s="23">
        <v>2619</v>
      </c>
      <c r="E7" s="23">
        <v>2594</v>
      </c>
      <c r="F7" s="23">
        <v>2569</v>
      </c>
      <c r="G7" s="4">
        <f t="shared" si="0"/>
        <v>10426</v>
      </c>
      <c r="H7" s="23">
        <v>0</v>
      </c>
      <c r="I7" s="23">
        <v>0</v>
      </c>
      <c r="J7" s="23">
        <v>0</v>
      </c>
      <c r="K7" s="23">
        <v>0</v>
      </c>
      <c r="L7" s="4">
        <f t="shared" si="1"/>
        <v>0</v>
      </c>
      <c r="M7" s="24"/>
    </row>
    <row r="8" spans="1:13" s="25" customFormat="1" ht="30" x14ac:dyDescent="0.25">
      <c r="A8" s="3" t="s">
        <v>21</v>
      </c>
      <c r="B8" s="1" t="s">
        <v>22</v>
      </c>
      <c r="C8" s="7">
        <v>0</v>
      </c>
      <c r="D8" s="7">
        <v>0</v>
      </c>
      <c r="E8" s="7">
        <v>0</v>
      </c>
      <c r="F8" s="7">
        <v>0</v>
      </c>
      <c r="G8" s="4">
        <f t="shared" si="0"/>
        <v>0</v>
      </c>
      <c r="H8" s="7">
        <v>0</v>
      </c>
      <c r="I8" s="7">
        <v>0</v>
      </c>
      <c r="J8" s="7">
        <v>0</v>
      </c>
      <c r="K8" s="7">
        <v>0</v>
      </c>
      <c r="L8" s="4">
        <f t="shared" si="1"/>
        <v>0</v>
      </c>
      <c r="M8" s="24"/>
    </row>
    <row r="9" spans="1:13" s="25" customFormat="1" ht="30" x14ac:dyDescent="0.25">
      <c r="A9" s="3" t="s">
        <v>23</v>
      </c>
      <c r="B9" s="1" t="s">
        <v>24</v>
      </c>
      <c r="C9" s="7">
        <v>0</v>
      </c>
      <c r="D9" s="7">
        <v>0</v>
      </c>
      <c r="E9" s="7">
        <v>0</v>
      </c>
      <c r="F9" s="7">
        <v>0</v>
      </c>
      <c r="G9" s="4">
        <f t="shared" si="0"/>
        <v>0</v>
      </c>
      <c r="H9" s="7">
        <v>0</v>
      </c>
      <c r="I9" s="7">
        <v>0</v>
      </c>
      <c r="J9" s="7">
        <v>0</v>
      </c>
      <c r="K9" s="7">
        <v>0</v>
      </c>
      <c r="L9" s="4">
        <f t="shared" si="1"/>
        <v>0</v>
      </c>
      <c r="M9" s="24"/>
    </row>
    <row r="10" spans="1:13" s="25" customFormat="1" ht="30" x14ac:dyDescent="0.25">
      <c r="A10" s="3" t="s">
        <v>25</v>
      </c>
      <c r="B10" s="1" t="s">
        <v>26</v>
      </c>
      <c r="C10" s="7">
        <v>162280</v>
      </c>
      <c r="D10" s="7">
        <v>54093</v>
      </c>
      <c r="E10" s="7">
        <v>132773</v>
      </c>
      <c r="F10" s="7">
        <v>132773</v>
      </c>
      <c r="G10" s="4">
        <f t="shared" si="0"/>
        <v>481919</v>
      </c>
      <c r="H10" s="7">
        <v>0</v>
      </c>
      <c r="I10" s="7">
        <v>0</v>
      </c>
      <c r="J10" s="7">
        <v>0</v>
      </c>
      <c r="K10" s="7">
        <v>0</v>
      </c>
      <c r="L10" s="4">
        <f t="shared" si="1"/>
        <v>0</v>
      </c>
      <c r="M10" s="24"/>
    </row>
    <row r="11" spans="1:13" s="25" customFormat="1" ht="45" x14ac:dyDescent="0.25">
      <c r="A11" s="3" t="s">
        <v>27</v>
      </c>
      <c r="B11" s="1" t="s">
        <v>28</v>
      </c>
      <c r="C11" s="7">
        <v>162280</v>
      </c>
      <c r="D11" s="7">
        <v>54093</v>
      </c>
      <c r="E11" s="7">
        <v>132773</v>
      </c>
      <c r="F11" s="7">
        <v>132773</v>
      </c>
      <c r="G11" s="4">
        <f t="shared" si="0"/>
        <v>481919</v>
      </c>
      <c r="H11" s="7">
        <v>0</v>
      </c>
      <c r="I11" s="7">
        <v>0</v>
      </c>
      <c r="J11" s="7">
        <v>0</v>
      </c>
      <c r="K11" s="7">
        <v>0</v>
      </c>
      <c r="L11" s="4">
        <f t="shared" si="1"/>
        <v>0</v>
      </c>
      <c r="M11" s="24"/>
    </row>
    <row r="12" spans="1:13" s="25" customFormat="1" ht="30" x14ac:dyDescent="0.25">
      <c r="A12" s="3" t="s">
        <v>29</v>
      </c>
      <c r="B12" s="1" t="s">
        <v>30</v>
      </c>
      <c r="C12" s="7">
        <v>131030</v>
      </c>
      <c r="D12" s="7">
        <v>43677</v>
      </c>
      <c r="E12" s="7">
        <v>154815</v>
      </c>
      <c r="F12" s="7">
        <v>164815</v>
      </c>
      <c r="G12" s="4">
        <f t="shared" si="0"/>
        <v>494337</v>
      </c>
      <c r="H12" s="7">
        <v>0</v>
      </c>
      <c r="I12" s="7">
        <v>0</v>
      </c>
      <c r="J12" s="7">
        <v>0</v>
      </c>
      <c r="K12" s="7">
        <v>0</v>
      </c>
      <c r="L12" s="4">
        <f t="shared" si="1"/>
        <v>0</v>
      </c>
      <c r="M12" s="24"/>
    </row>
    <row r="13" spans="1:13" s="25" customFormat="1" ht="45" x14ac:dyDescent="0.25">
      <c r="A13" s="3" t="s">
        <v>31</v>
      </c>
      <c r="B13" s="1" t="s">
        <v>32</v>
      </c>
      <c r="C13" s="7">
        <v>131030</v>
      </c>
      <c r="D13" s="7">
        <v>43677</v>
      </c>
      <c r="E13" s="7">
        <v>164815</v>
      </c>
      <c r="F13" s="7">
        <v>164815</v>
      </c>
      <c r="G13" s="4">
        <f t="shared" si="0"/>
        <v>504337</v>
      </c>
      <c r="H13" s="7">
        <v>0</v>
      </c>
      <c r="I13" s="7">
        <v>0</v>
      </c>
      <c r="J13" s="7">
        <v>0</v>
      </c>
      <c r="K13" s="7">
        <v>0</v>
      </c>
      <c r="L13" s="4">
        <f t="shared" si="1"/>
        <v>0</v>
      </c>
      <c r="M13" s="24"/>
    </row>
    <row r="14" spans="1:13" s="25" customFormat="1" x14ac:dyDescent="0.25">
      <c r="A14" s="3" t="s">
        <v>33</v>
      </c>
      <c r="B14" s="1" t="s">
        <v>34</v>
      </c>
      <c r="C14" s="7">
        <v>3</v>
      </c>
      <c r="D14" s="7">
        <v>3</v>
      </c>
      <c r="E14" s="7">
        <v>3</v>
      </c>
      <c r="F14" s="7">
        <v>3</v>
      </c>
      <c r="G14" s="4">
        <f t="shared" si="0"/>
        <v>12</v>
      </c>
      <c r="H14" s="7">
        <v>0</v>
      </c>
      <c r="I14" s="7">
        <v>0</v>
      </c>
      <c r="J14" s="7">
        <v>0</v>
      </c>
      <c r="K14" s="7">
        <v>0</v>
      </c>
      <c r="L14" s="4">
        <f t="shared" si="1"/>
        <v>0</v>
      </c>
    </row>
    <row r="15" spans="1:13" s="25" customFormat="1" x14ac:dyDescent="0.25">
      <c r="A15" s="3" t="s">
        <v>35</v>
      </c>
      <c r="B15" s="1" t="s">
        <v>36</v>
      </c>
      <c r="C15" s="23">
        <v>745</v>
      </c>
      <c r="D15" s="23">
        <v>739</v>
      </c>
      <c r="E15" s="23">
        <v>732</v>
      </c>
      <c r="F15" s="23">
        <v>725</v>
      </c>
      <c r="G15" s="4">
        <f>SUM(C15:F15)</f>
        <v>2941</v>
      </c>
      <c r="H15" s="23">
        <v>718</v>
      </c>
      <c r="I15" s="23">
        <v>711</v>
      </c>
      <c r="J15" s="23">
        <v>704</v>
      </c>
      <c r="K15" s="23">
        <v>698</v>
      </c>
      <c r="L15" s="4">
        <f t="shared" si="1"/>
        <v>2831</v>
      </c>
    </row>
    <row r="16" spans="1:13" s="25" customFormat="1" x14ac:dyDescent="0.25">
      <c r="A16" s="3" t="s">
        <v>37</v>
      </c>
      <c r="B16" s="1" t="s">
        <v>38</v>
      </c>
      <c r="C16" s="23">
        <v>873</v>
      </c>
      <c r="D16" s="23">
        <v>864</v>
      </c>
      <c r="E16" s="23">
        <v>856</v>
      </c>
      <c r="F16" s="23">
        <v>848</v>
      </c>
      <c r="G16" s="4">
        <f>SUM(C16:F16)</f>
        <v>3441</v>
      </c>
      <c r="H16" s="23">
        <v>840</v>
      </c>
      <c r="I16" s="23">
        <v>832</v>
      </c>
      <c r="J16" s="23">
        <v>824</v>
      </c>
      <c r="K16" s="23">
        <v>815</v>
      </c>
      <c r="L16" s="4">
        <f>SUM(H16:K16)</f>
        <v>3311</v>
      </c>
    </row>
    <row r="17" spans="1:12" s="25" customFormat="1" ht="30" x14ac:dyDescent="0.25">
      <c r="A17" s="3" t="s">
        <v>39</v>
      </c>
      <c r="B17" s="1" t="s">
        <v>40</v>
      </c>
      <c r="C17" s="23">
        <v>2</v>
      </c>
      <c r="D17" s="23">
        <v>2</v>
      </c>
      <c r="E17" s="23">
        <v>2</v>
      </c>
      <c r="F17" s="23">
        <v>2</v>
      </c>
      <c r="G17" s="4">
        <f t="shared" ref="G17:G18" si="2">SUM(C17:F17)</f>
        <v>8</v>
      </c>
      <c r="H17" s="23">
        <v>0</v>
      </c>
      <c r="I17" s="23">
        <v>0</v>
      </c>
      <c r="J17" s="23">
        <v>0</v>
      </c>
      <c r="K17" s="23">
        <v>0</v>
      </c>
      <c r="L17" s="4">
        <f t="shared" ref="L17:L18" si="3">SUM(H17:K17)</f>
        <v>0</v>
      </c>
    </row>
    <row r="18" spans="1:12" s="25" customFormat="1" x14ac:dyDescent="0.25">
      <c r="A18" s="3" t="s">
        <v>41</v>
      </c>
      <c r="B18" s="1" t="s">
        <v>42</v>
      </c>
      <c r="C18" s="23">
        <v>0</v>
      </c>
      <c r="D18" s="23">
        <v>0</v>
      </c>
      <c r="E18" s="23">
        <v>0</v>
      </c>
      <c r="F18" s="23">
        <v>0</v>
      </c>
      <c r="G18" s="4">
        <f t="shared" si="2"/>
        <v>0</v>
      </c>
      <c r="H18" s="23">
        <v>0</v>
      </c>
      <c r="I18" s="23">
        <v>0</v>
      </c>
      <c r="J18" s="23">
        <v>0</v>
      </c>
      <c r="K18" s="23">
        <v>0</v>
      </c>
      <c r="L18" s="4">
        <f t="shared" si="3"/>
        <v>0</v>
      </c>
    </row>
  </sheetData>
  <mergeCells count="2">
    <mergeCell ref="A1:L1"/>
    <mergeCell ref="A2:L2"/>
  </mergeCells>
  <pageMargins left="0.7" right="0.7" top="0.75" bottom="0.75" header="0.3" footer="0.3"/>
  <pageSetup orientation="landscape" r:id="rId1"/>
  <ignoredErrors>
    <ignoredError sqref="G8:G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0FFA-EE78-4C90-8A4B-BA2DD35E3CEF}">
  <dimension ref="A1:E25"/>
  <sheetViews>
    <sheetView workbookViewId="0">
      <selection activeCell="D10" sqref="D10:D11"/>
    </sheetView>
  </sheetViews>
  <sheetFormatPr baseColWidth="10" defaultColWidth="11.42578125" defaultRowHeight="15" x14ac:dyDescent="0.25"/>
  <cols>
    <col min="2" max="2" width="61.140625" customWidth="1"/>
    <col min="3" max="3" width="14.7109375" customWidth="1"/>
    <col min="4" max="4" width="14.42578125" customWidth="1"/>
    <col min="5" max="5" width="11.42578125" style="5"/>
  </cols>
  <sheetData>
    <row r="1" spans="1:5" x14ac:dyDescent="0.25">
      <c r="A1" s="51" t="s">
        <v>43</v>
      </c>
      <c r="B1" s="53" t="s">
        <v>44</v>
      </c>
      <c r="C1" s="12" t="s">
        <v>45</v>
      </c>
      <c r="D1" s="51" t="s">
        <v>46</v>
      </c>
      <c r="E1" s="53" t="s">
        <v>47</v>
      </c>
    </row>
    <row r="2" spans="1:5" x14ac:dyDescent="0.25">
      <c r="A2" s="52"/>
      <c r="B2" s="54"/>
      <c r="C2" s="13" t="s">
        <v>48</v>
      </c>
      <c r="D2" s="52"/>
      <c r="E2" s="54"/>
    </row>
    <row r="3" spans="1:5" ht="14.25" customHeight="1" x14ac:dyDescent="0.25">
      <c r="A3" s="52"/>
      <c r="B3" s="54"/>
      <c r="C3" s="13">
        <v>2015</v>
      </c>
      <c r="D3" s="52"/>
      <c r="E3" s="54"/>
    </row>
    <row r="4" spans="1:5" x14ac:dyDescent="0.25">
      <c r="A4" s="50">
        <v>3</v>
      </c>
      <c r="B4" s="55" t="s">
        <v>49</v>
      </c>
      <c r="C4" s="56">
        <v>9.6000000000000002E-2</v>
      </c>
      <c r="D4" s="57">
        <v>0.05</v>
      </c>
      <c r="E4" s="21">
        <v>9.8000000000000004E-2</v>
      </c>
    </row>
    <row r="5" spans="1:5" x14ac:dyDescent="0.25">
      <c r="A5" s="50"/>
      <c r="B5" s="55"/>
      <c r="C5" s="56"/>
      <c r="D5" s="57"/>
      <c r="E5" s="22">
        <v>44896</v>
      </c>
    </row>
    <row r="6" spans="1:5" x14ac:dyDescent="0.25">
      <c r="A6" s="50"/>
      <c r="B6" s="55" t="s">
        <v>50</v>
      </c>
      <c r="C6" s="57">
        <v>0.45</v>
      </c>
      <c r="D6" s="50" t="s">
        <v>51</v>
      </c>
      <c r="E6" s="21">
        <v>0.376</v>
      </c>
    </row>
    <row r="7" spans="1:5" x14ac:dyDescent="0.25">
      <c r="A7" s="50"/>
      <c r="B7" s="55"/>
      <c r="C7" s="57"/>
      <c r="D7" s="50"/>
      <c r="E7" s="22">
        <v>44896</v>
      </c>
    </row>
    <row r="8" spans="1:5" ht="12" customHeight="1" x14ac:dyDescent="0.25">
      <c r="A8" s="58" t="s">
        <v>52</v>
      </c>
      <c r="B8" s="55" t="s">
        <v>53</v>
      </c>
      <c r="C8" s="56">
        <v>0.91800000000000004</v>
      </c>
      <c r="D8" s="56">
        <v>1</v>
      </c>
      <c r="E8" s="21">
        <v>0.90300000000000002</v>
      </c>
    </row>
    <row r="9" spans="1:5" ht="15" customHeight="1" x14ac:dyDescent="0.25">
      <c r="A9" s="58"/>
      <c r="B9" s="55"/>
      <c r="C9" s="56"/>
      <c r="D9" s="56"/>
      <c r="E9" s="22">
        <v>44531</v>
      </c>
    </row>
    <row r="10" spans="1:5" ht="13.5" customHeight="1" x14ac:dyDescent="0.25">
      <c r="A10" s="58"/>
      <c r="B10" s="55" t="s">
        <v>54</v>
      </c>
      <c r="C10" s="56">
        <v>0.97299999999999998</v>
      </c>
      <c r="D10" s="57">
        <v>1</v>
      </c>
      <c r="E10" s="21">
        <v>0.97299999999999998</v>
      </c>
    </row>
    <row r="11" spans="1:5" ht="11.25" customHeight="1" x14ac:dyDescent="0.25">
      <c r="A11" s="58"/>
      <c r="B11" s="55"/>
      <c r="C11" s="56"/>
      <c r="D11" s="57"/>
      <c r="E11" s="22">
        <v>44896</v>
      </c>
    </row>
    <row r="12" spans="1:5" ht="21.75" customHeight="1" x14ac:dyDescent="0.25">
      <c r="A12" s="58"/>
      <c r="B12" s="55" t="s">
        <v>55</v>
      </c>
      <c r="C12" s="56">
        <v>0.74299999999999999</v>
      </c>
      <c r="D12" s="57">
        <v>1</v>
      </c>
      <c r="E12" s="21">
        <v>0.67</v>
      </c>
    </row>
    <row r="13" spans="1:5" ht="10.5" customHeight="1" x14ac:dyDescent="0.25">
      <c r="A13" s="58"/>
      <c r="B13" s="55"/>
      <c r="C13" s="56"/>
      <c r="D13" s="57"/>
      <c r="E13" s="22">
        <v>44531</v>
      </c>
    </row>
    <row r="14" spans="1:5" x14ac:dyDescent="0.25">
      <c r="A14" s="58"/>
      <c r="B14" s="55" t="s">
        <v>56</v>
      </c>
      <c r="C14" s="56">
        <v>0.874</v>
      </c>
      <c r="D14" s="56">
        <v>0.92600000000000005</v>
      </c>
      <c r="E14" s="21">
        <v>0.88600000000000001</v>
      </c>
    </row>
    <row r="15" spans="1:5" x14ac:dyDescent="0.25">
      <c r="A15" s="58"/>
      <c r="B15" s="55"/>
      <c r="C15" s="56"/>
      <c r="D15" s="56"/>
      <c r="E15" s="22">
        <v>44531</v>
      </c>
    </row>
    <row r="16" spans="1:5" x14ac:dyDescent="0.25">
      <c r="A16" s="58"/>
      <c r="B16" s="55" t="s">
        <v>57</v>
      </c>
      <c r="C16" s="56">
        <v>0.373</v>
      </c>
      <c r="D16" s="56">
        <v>0.68600000000000005</v>
      </c>
      <c r="E16" s="21">
        <v>0.53</v>
      </c>
    </row>
    <row r="17" spans="1:5" x14ac:dyDescent="0.25">
      <c r="A17" s="58"/>
      <c r="B17" s="55"/>
      <c r="C17" s="56"/>
      <c r="D17" s="56"/>
      <c r="E17" s="22">
        <v>44166</v>
      </c>
    </row>
    <row r="18" spans="1:5" x14ac:dyDescent="0.25">
      <c r="A18" s="50" t="s">
        <v>58</v>
      </c>
      <c r="B18" s="55" t="s">
        <v>59</v>
      </c>
      <c r="C18" s="56">
        <v>6.7000000000000004E-2</v>
      </c>
      <c r="D18" s="56">
        <v>2.7E-2</v>
      </c>
      <c r="E18" s="21">
        <v>4.0800000000000003E-2</v>
      </c>
    </row>
    <row r="19" spans="1:5" ht="11.25" customHeight="1" x14ac:dyDescent="0.25">
      <c r="A19" s="50"/>
      <c r="B19" s="55"/>
      <c r="C19" s="56"/>
      <c r="D19" s="56"/>
      <c r="E19" s="22">
        <v>44896</v>
      </c>
    </row>
    <row r="20" spans="1:5" ht="13.5" customHeight="1" x14ac:dyDescent="0.25">
      <c r="A20" s="50"/>
      <c r="B20" s="55" t="s">
        <v>60</v>
      </c>
      <c r="C20" s="56">
        <v>0.11</v>
      </c>
      <c r="D20" s="56">
        <v>7.0000000000000007E-2</v>
      </c>
      <c r="E20" s="21">
        <v>9.6000000000000002E-2</v>
      </c>
    </row>
    <row r="21" spans="1:5" ht="14.25" customHeight="1" x14ac:dyDescent="0.25">
      <c r="A21" s="50"/>
      <c r="B21" s="55"/>
      <c r="C21" s="56"/>
      <c r="D21" s="56"/>
      <c r="E21" s="22">
        <v>44531</v>
      </c>
    </row>
    <row r="22" spans="1:5" x14ac:dyDescent="0.25">
      <c r="A22" s="50"/>
      <c r="B22" s="55" t="s">
        <v>61</v>
      </c>
      <c r="C22" s="56">
        <v>0.97199999999999998</v>
      </c>
      <c r="D22" s="56">
        <v>1</v>
      </c>
      <c r="E22" s="21">
        <v>0.98740000000000006</v>
      </c>
    </row>
    <row r="23" spans="1:5" x14ac:dyDescent="0.25">
      <c r="A23" s="50"/>
      <c r="B23" s="55"/>
      <c r="C23" s="56"/>
      <c r="D23" s="56"/>
      <c r="E23" s="22">
        <v>44531</v>
      </c>
    </row>
    <row r="24" spans="1:5" x14ac:dyDescent="0.25">
      <c r="A24" s="50" t="s">
        <v>62</v>
      </c>
      <c r="B24" s="55" t="s">
        <v>63</v>
      </c>
      <c r="C24" s="56">
        <v>8.5999999999999993E-2</v>
      </c>
      <c r="D24" s="56">
        <v>0.17899999999999999</v>
      </c>
      <c r="E24" s="21">
        <v>0.11799999999999999</v>
      </c>
    </row>
    <row r="25" spans="1:5" ht="13.5" customHeight="1" x14ac:dyDescent="0.25">
      <c r="A25" s="50"/>
      <c r="B25" s="55"/>
      <c r="C25" s="56"/>
      <c r="D25" s="56"/>
      <c r="E25" s="22">
        <v>43800</v>
      </c>
    </row>
  </sheetData>
  <mergeCells count="41">
    <mergeCell ref="A24:A25"/>
    <mergeCell ref="B24:B25"/>
    <mergeCell ref="C24:C25"/>
    <mergeCell ref="D24:D25"/>
    <mergeCell ref="A18:A23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16:B17"/>
    <mergeCell ref="C16:C17"/>
    <mergeCell ref="D16:D17"/>
    <mergeCell ref="A8:A17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C14:C15"/>
    <mergeCell ref="D14:D15"/>
    <mergeCell ref="D6:D7"/>
    <mergeCell ref="A1:A3"/>
    <mergeCell ref="B1:B3"/>
    <mergeCell ref="D1:D3"/>
    <mergeCell ref="E1:E3"/>
    <mergeCell ref="A4:A7"/>
    <mergeCell ref="B4:B5"/>
    <mergeCell ref="C4:C5"/>
    <mergeCell ref="D4:D5"/>
    <mergeCell ref="B6:B7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1923-6B7B-4E4E-8EA8-5C62EB86B79A}">
  <dimension ref="A1:G15"/>
  <sheetViews>
    <sheetView topLeftCell="A10" workbookViewId="0">
      <selection activeCell="A2" sqref="A2:A15"/>
    </sheetView>
  </sheetViews>
  <sheetFormatPr baseColWidth="10" defaultColWidth="42.140625" defaultRowHeight="11.25" x14ac:dyDescent="0.15"/>
  <cols>
    <col min="1" max="1" width="47.7109375" style="14" customWidth="1"/>
    <col min="2" max="2" width="10.7109375" style="17" bestFit="1" customWidth="1"/>
    <col min="3" max="5" width="11.85546875" style="17" bestFit="1" customWidth="1"/>
    <col min="6" max="6" width="10.7109375" style="17" bestFit="1" customWidth="1"/>
    <col min="7" max="7" width="13.5703125" style="17" customWidth="1"/>
    <col min="8" max="16384" width="42.140625" style="14"/>
  </cols>
  <sheetData>
    <row r="1" spans="1:7" ht="30" customHeight="1" x14ac:dyDescent="0.15">
      <c r="A1" s="18" t="s">
        <v>64</v>
      </c>
      <c r="B1" s="19" t="s">
        <v>65</v>
      </c>
      <c r="C1" s="20" t="s">
        <v>66</v>
      </c>
      <c r="D1" s="20" t="s">
        <v>67</v>
      </c>
      <c r="E1" s="20" t="s">
        <v>68</v>
      </c>
      <c r="F1" s="20" t="s">
        <v>69</v>
      </c>
      <c r="G1" s="19" t="s">
        <v>70</v>
      </c>
    </row>
    <row r="2" spans="1:7" x14ac:dyDescent="0.15">
      <c r="A2" s="45" t="s">
        <v>71</v>
      </c>
      <c r="B2" s="15">
        <v>31</v>
      </c>
      <c r="C2" s="16">
        <v>29</v>
      </c>
      <c r="D2" s="16">
        <v>28</v>
      </c>
      <c r="E2" s="16">
        <v>27</v>
      </c>
      <c r="F2" s="16">
        <v>26</v>
      </c>
      <c r="G2" s="16">
        <v>26</v>
      </c>
    </row>
    <row r="3" spans="1:7" ht="56.25" x14ac:dyDescent="0.15">
      <c r="A3" s="45" t="s">
        <v>72</v>
      </c>
      <c r="B3" s="16">
        <v>150</v>
      </c>
      <c r="C3" s="16">
        <v>35</v>
      </c>
      <c r="D3" s="16">
        <v>65</v>
      </c>
      <c r="E3" s="16">
        <v>65</v>
      </c>
      <c r="F3" s="16">
        <v>35</v>
      </c>
      <c r="G3" s="16">
        <v>200</v>
      </c>
    </row>
    <row r="4" spans="1:7" x14ac:dyDescent="0.15">
      <c r="A4" s="45" t="s">
        <v>73</v>
      </c>
      <c r="B4" s="16">
        <v>53.12</v>
      </c>
      <c r="C4" s="16">
        <v>54.84</v>
      </c>
      <c r="D4" s="16">
        <v>56.76</v>
      </c>
      <c r="E4" s="16">
        <v>58.94</v>
      </c>
      <c r="F4" s="16">
        <v>60.4</v>
      </c>
      <c r="G4" s="16">
        <v>60.4</v>
      </c>
    </row>
    <row r="5" spans="1:7" ht="25.5" customHeight="1" x14ac:dyDescent="0.15">
      <c r="A5" s="45" t="s">
        <v>74</v>
      </c>
      <c r="B5" s="15">
        <v>40012</v>
      </c>
      <c r="C5" s="16">
        <v>20000</v>
      </c>
      <c r="D5" s="16">
        <v>110000</v>
      </c>
      <c r="E5" s="16">
        <v>160000</v>
      </c>
      <c r="F5" s="16">
        <v>110000</v>
      </c>
      <c r="G5" s="16">
        <v>400000</v>
      </c>
    </row>
    <row r="6" spans="1:7" ht="22.5" x14ac:dyDescent="0.15">
      <c r="A6" s="45" t="s">
        <v>75</v>
      </c>
      <c r="B6" s="16">
        <v>0</v>
      </c>
      <c r="C6" s="16">
        <v>1032879</v>
      </c>
      <c r="D6" s="16">
        <v>1032879</v>
      </c>
      <c r="E6" s="16">
        <v>1239455</v>
      </c>
      <c r="F6" s="16">
        <v>826303</v>
      </c>
      <c r="G6" s="16">
        <v>4131516</v>
      </c>
    </row>
    <row r="7" spans="1:7" ht="22.5" x14ac:dyDescent="0.15">
      <c r="A7" s="45" t="s">
        <v>76</v>
      </c>
      <c r="B7" s="16">
        <v>0</v>
      </c>
      <c r="C7" s="16">
        <v>879889</v>
      </c>
      <c r="D7" s="16">
        <v>879889</v>
      </c>
      <c r="E7" s="16">
        <v>1055866</v>
      </c>
      <c r="F7" s="16">
        <v>703911</v>
      </c>
      <c r="G7" s="16">
        <v>3519554</v>
      </c>
    </row>
    <row r="8" spans="1:7" ht="22.5" x14ac:dyDescent="0.15">
      <c r="A8" s="45" t="s">
        <v>77</v>
      </c>
      <c r="B8" s="15">
        <v>36.4</v>
      </c>
      <c r="C8" s="16">
        <v>34.9</v>
      </c>
      <c r="D8" s="16">
        <v>33</v>
      </c>
      <c r="E8" s="16">
        <v>33.799999999999997</v>
      </c>
      <c r="F8" s="16">
        <v>29</v>
      </c>
      <c r="G8" s="16">
        <v>29</v>
      </c>
    </row>
    <row r="9" spans="1:7" ht="22.5" x14ac:dyDescent="0.15">
      <c r="A9" s="45" t="s">
        <v>78</v>
      </c>
      <c r="B9" s="16">
        <v>10.6</v>
      </c>
      <c r="C9" s="16">
        <v>10</v>
      </c>
      <c r="D9" s="16">
        <v>9.4</v>
      </c>
      <c r="E9" s="16">
        <v>8.6999999999999993</v>
      </c>
      <c r="F9" s="16">
        <v>8.1999999999999993</v>
      </c>
      <c r="G9" s="16">
        <v>8.1999999999999993</v>
      </c>
    </row>
    <row r="10" spans="1:7" ht="22.5" x14ac:dyDescent="0.15">
      <c r="A10" s="45" t="s">
        <v>79</v>
      </c>
      <c r="B10" s="16">
        <v>92.3</v>
      </c>
      <c r="C10" s="16">
        <v>92.9</v>
      </c>
      <c r="D10" s="16">
        <v>93.2</v>
      </c>
      <c r="E10" s="16">
        <v>93.56</v>
      </c>
      <c r="F10" s="16">
        <v>93.8</v>
      </c>
      <c r="G10" s="16">
        <v>93.8</v>
      </c>
    </row>
    <row r="11" spans="1:7" ht="22.5" x14ac:dyDescent="0.15">
      <c r="A11" s="45" t="s">
        <v>80</v>
      </c>
      <c r="B11" s="16">
        <v>14</v>
      </c>
      <c r="C11" s="16">
        <v>19.760000000000002</v>
      </c>
      <c r="D11" s="16">
        <v>21.91</v>
      </c>
      <c r="E11" s="16">
        <v>24.05</v>
      </c>
      <c r="F11" s="16">
        <v>25</v>
      </c>
      <c r="G11" s="16">
        <v>25</v>
      </c>
    </row>
    <row r="12" spans="1:7" ht="22.5" x14ac:dyDescent="0.15">
      <c r="A12" s="45" t="s">
        <v>81</v>
      </c>
      <c r="B12" s="15">
        <v>34230</v>
      </c>
      <c r="C12" s="16">
        <v>48400</v>
      </c>
      <c r="D12" s="16">
        <v>133800</v>
      </c>
      <c r="E12" s="16">
        <v>103200</v>
      </c>
      <c r="F12" s="16">
        <v>114600</v>
      </c>
      <c r="G12" s="16">
        <v>400000</v>
      </c>
    </row>
    <row r="13" spans="1:7" ht="22.5" x14ac:dyDescent="0.15">
      <c r="A13" s="45" t="s">
        <v>82</v>
      </c>
      <c r="B13" s="16">
        <v>55810</v>
      </c>
      <c r="C13" s="16">
        <v>13600</v>
      </c>
      <c r="D13" s="16">
        <v>39250</v>
      </c>
      <c r="E13" s="16">
        <v>42000</v>
      </c>
      <c r="F13" s="16">
        <v>44950</v>
      </c>
      <c r="G13" s="16">
        <v>139800</v>
      </c>
    </row>
    <row r="14" spans="1:7" ht="22.5" x14ac:dyDescent="0.15">
      <c r="A14" s="45" t="s">
        <v>83</v>
      </c>
      <c r="B14" s="16">
        <v>200468</v>
      </c>
      <c r="C14" s="16">
        <v>60433</v>
      </c>
      <c r="D14" s="16">
        <v>55270</v>
      </c>
      <c r="E14" s="16">
        <v>53709</v>
      </c>
      <c r="F14" s="16">
        <v>52709</v>
      </c>
      <c r="G14" s="16">
        <v>222121</v>
      </c>
    </row>
    <row r="15" spans="1:7" ht="33.75" x14ac:dyDescent="0.15">
      <c r="A15" s="45" t="s">
        <v>84</v>
      </c>
      <c r="B15" s="16">
        <v>0</v>
      </c>
      <c r="C15" s="16">
        <v>300</v>
      </c>
      <c r="D15" s="16">
        <v>480</v>
      </c>
      <c r="E15" s="16">
        <v>480</v>
      </c>
      <c r="F15" s="16">
        <v>231</v>
      </c>
      <c r="G15" s="16">
        <v>1491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DD3F-CB6A-4E4A-859D-CB3F357AB3B1}">
  <dimension ref="A1:L18"/>
  <sheetViews>
    <sheetView workbookViewId="0">
      <selection activeCell="A7" sqref="A7"/>
    </sheetView>
  </sheetViews>
  <sheetFormatPr baseColWidth="10" defaultColWidth="11.42578125" defaultRowHeight="15.75" x14ac:dyDescent="0.25"/>
  <cols>
    <col min="1" max="1" width="102.28515625" style="42" customWidth="1"/>
    <col min="2" max="2" width="11.7109375" style="26" bestFit="1" customWidth="1"/>
    <col min="3" max="3" width="20.5703125" style="26" customWidth="1"/>
    <col min="4" max="4" width="16.28515625" style="26" bestFit="1" customWidth="1"/>
    <col min="5" max="5" width="16.7109375" style="26" bestFit="1" customWidth="1"/>
    <col min="6" max="6" width="16.28515625" style="26" bestFit="1" customWidth="1"/>
    <col min="7" max="7" width="16.7109375" style="26" customWidth="1"/>
    <col min="8" max="8" width="16.5703125" style="26" bestFit="1" customWidth="1"/>
    <col min="9" max="9" width="20.85546875" style="26" customWidth="1"/>
    <col min="10" max="16384" width="11.42578125" style="26"/>
  </cols>
  <sheetData>
    <row r="1" spans="1:12" ht="18.75" x14ac:dyDescent="0.25">
      <c r="A1" s="59" t="s">
        <v>85</v>
      </c>
      <c r="B1" s="59"/>
      <c r="C1" s="59"/>
      <c r="D1" s="59"/>
      <c r="E1" s="59"/>
      <c r="F1" s="59"/>
      <c r="G1" s="59"/>
      <c r="H1" s="59"/>
    </row>
    <row r="2" spans="1:12" ht="37.5" x14ac:dyDescent="0.25">
      <c r="A2" s="27" t="s">
        <v>86</v>
      </c>
      <c r="B2" s="28" t="s">
        <v>87</v>
      </c>
      <c r="C2" s="29" t="s">
        <v>88</v>
      </c>
      <c r="D2" s="29" t="s">
        <v>89</v>
      </c>
      <c r="E2" s="29" t="s">
        <v>90</v>
      </c>
      <c r="F2" s="29" t="s">
        <v>91</v>
      </c>
      <c r="G2" s="29" t="s">
        <v>92</v>
      </c>
      <c r="H2" s="29" t="s">
        <v>93</v>
      </c>
    </row>
    <row r="3" spans="1:12" ht="30" x14ac:dyDescent="0.25">
      <c r="A3" s="30" t="s">
        <v>94</v>
      </c>
      <c r="B3" s="31">
        <v>0</v>
      </c>
      <c r="C3" s="32">
        <v>230</v>
      </c>
      <c r="D3" s="32">
        <v>35</v>
      </c>
      <c r="E3" s="32">
        <v>70</v>
      </c>
      <c r="F3" s="32">
        <v>65</v>
      </c>
      <c r="G3" s="32">
        <v>60</v>
      </c>
      <c r="H3" s="33" t="s">
        <v>95</v>
      </c>
    </row>
    <row r="4" spans="1:12" ht="30" x14ac:dyDescent="0.25">
      <c r="A4" s="34" t="s">
        <v>96</v>
      </c>
      <c r="B4" s="31">
        <v>0</v>
      </c>
      <c r="C4" s="32">
        <v>133</v>
      </c>
      <c r="D4" s="32">
        <v>10</v>
      </c>
      <c r="E4" s="32">
        <v>40</v>
      </c>
      <c r="F4" s="32">
        <v>40</v>
      </c>
      <c r="G4" s="32">
        <v>43</v>
      </c>
      <c r="H4" s="33" t="s">
        <v>95</v>
      </c>
    </row>
    <row r="5" spans="1:12" ht="30" x14ac:dyDescent="0.25">
      <c r="A5" s="34" t="s">
        <v>97</v>
      </c>
      <c r="B5" s="31">
        <v>0</v>
      </c>
      <c r="C5" s="32">
        <v>97</v>
      </c>
      <c r="D5" s="32">
        <v>25</v>
      </c>
      <c r="E5" s="32">
        <v>30</v>
      </c>
      <c r="F5" s="32">
        <v>25</v>
      </c>
      <c r="G5" s="32">
        <v>17</v>
      </c>
      <c r="H5" s="33" t="s">
        <v>95</v>
      </c>
    </row>
    <row r="6" spans="1:12" ht="18.75" x14ac:dyDescent="0.25">
      <c r="A6" s="34" t="s">
        <v>98</v>
      </c>
      <c r="B6" s="31">
        <v>0</v>
      </c>
      <c r="C6" s="44">
        <v>5600000</v>
      </c>
      <c r="D6" s="44">
        <f>+D8+D7</f>
        <v>1100000</v>
      </c>
      <c r="E6" s="44">
        <f t="shared" ref="E6:G6" si="0">+E8+E7</f>
        <v>1660000</v>
      </c>
      <c r="F6" s="44">
        <f t="shared" si="0"/>
        <v>1460000</v>
      </c>
      <c r="G6" s="44">
        <f t="shared" si="0"/>
        <v>1380000</v>
      </c>
      <c r="H6" s="33" t="s">
        <v>95</v>
      </c>
    </row>
    <row r="7" spans="1:12" ht="18.75" x14ac:dyDescent="0.25">
      <c r="A7" s="34" t="s">
        <v>99</v>
      </c>
      <c r="B7" s="31">
        <v>0</v>
      </c>
      <c r="C7" s="44">
        <v>1500000</v>
      </c>
      <c r="D7" s="44">
        <v>100000</v>
      </c>
      <c r="E7" s="44">
        <v>460000</v>
      </c>
      <c r="F7" s="44">
        <v>460000</v>
      </c>
      <c r="G7" s="44">
        <v>480000</v>
      </c>
      <c r="H7" s="33" t="s">
        <v>95</v>
      </c>
    </row>
    <row r="8" spans="1:12" ht="18.75" x14ac:dyDescent="0.25">
      <c r="A8" s="34" t="s">
        <v>100</v>
      </c>
      <c r="B8" s="31">
        <v>0</v>
      </c>
      <c r="C8" s="44">
        <v>4100000</v>
      </c>
      <c r="D8" s="44">
        <v>1000000</v>
      </c>
      <c r="E8" s="44">
        <v>1200000</v>
      </c>
      <c r="F8" s="44">
        <v>1000000</v>
      </c>
      <c r="G8" s="44">
        <v>900000</v>
      </c>
      <c r="H8" s="33" t="s">
        <v>95</v>
      </c>
    </row>
    <row r="9" spans="1:12" ht="30" x14ac:dyDescent="0.25">
      <c r="A9" s="34" t="s">
        <v>101</v>
      </c>
      <c r="B9" s="31">
        <v>0</v>
      </c>
      <c r="C9" s="32">
        <v>200000</v>
      </c>
      <c r="D9" s="32">
        <v>50000</v>
      </c>
      <c r="E9" s="32">
        <v>55000</v>
      </c>
      <c r="F9" s="32">
        <v>55000</v>
      </c>
      <c r="G9" s="32">
        <v>40000</v>
      </c>
      <c r="H9" s="33" t="s">
        <v>95</v>
      </c>
    </row>
    <row r="10" spans="1:12" ht="18.75" x14ac:dyDescent="0.25">
      <c r="A10" s="35" t="s">
        <v>102</v>
      </c>
      <c r="B10" s="31">
        <v>0</v>
      </c>
      <c r="C10" s="36">
        <v>32000</v>
      </c>
      <c r="D10" s="37">
        <v>8000</v>
      </c>
      <c r="E10" s="37">
        <v>8000</v>
      </c>
      <c r="F10" s="37">
        <v>8000</v>
      </c>
      <c r="G10" s="37">
        <v>8000</v>
      </c>
      <c r="H10" s="33" t="s">
        <v>95</v>
      </c>
    </row>
    <row r="12" spans="1:12" ht="18.75" x14ac:dyDescent="0.25">
      <c r="A12" s="59" t="s">
        <v>103</v>
      </c>
      <c r="B12" s="59"/>
      <c r="C12" s="59"/>
      <c r="D12" s="59"/>
      <c r="E12" s="59"/>
      <c r="F12" s="59"/>
      <c r="G12" s="59"/>
      <c r="H12" s="59"/>
    </row>
    <row r="13" spans="1:12" ht="37.5" x14ac:dyDescent="0.25">
      <c r="A13" s="27" t="s">
        <v>86</v>
      </c>
      <c r="B13" s="28" t="s">
        <v>87</v>
      </c>
      <c r="C13" s="29" t="s">
        <v>88</v>
      </c>
      <c r="D13" s="29" t="s">
        <v>89</v>
      </c>
      <c r="E13" s="29" t="s">
        <v>90</v>
      </c>
      <c r="F13" s="29" t="s">
        <v>91</v>
      </c>
      <c r="G13" s="29" t="s">
        <v>92</v>
      </c>
      <c r="H13" s="29" t="s">
        <v>93</v>
      </c>
    </row>
    <row r="14" spans="1:12" ht="18.75" x14ac:dyDescent="0.25">
      <c r="A14" s="38" t="s">
        <v>104</v>
      </c>
      <c r="B14" s="31">
        <v>35554</v>
      </c>
      <c r="C14" s="32">
        <v>400000</v>
      </c>
      <c r="D14" s="39">
        <v>48400</v>
      </c>
      <c r="E14" s="39">
        <v>133800</v>
      </c>
      <c r="F14" s="39">
        <v>103200</v>
      </c>
      <c r="G14" s="39">
        <v>114600</v>
      </c>
      <c r="H14" s="33" t="s">
        <v>95</v>
      </c>
      <c r="J14" s="40"/>
      <c r="L14" s="40"/>
    </row>
    <row r="15" spans="1:12" ht="18.75" x14ac:dyDescent="0.25">
      <c r="A15" s="35" t="s">
        <v>105</v>
      </c>
      <c r="B15" s="31">
        <v>35397</v>
      </c>
      <c r="C15" s="36">
        <v>320000</v>
      </c>
      <c r="D15" s="41">
        <v>40400</v>
      </c>
      <c r="E15" s="41">
        <v>106800</v>
      </c>
      <c r="F15" s="41">
        <v>83200</v>
      </c>
      <c r="G15" s="41">
        <v>89600</v>
      </c>
      <c r="H15" s="33" t="s">
        <v>95</v>
      </c>
      <c r="J15" s="40"/>
    </row>
    <row r="16" spans="1:12" ht="18.75" x14ac:dyDescent="0.25">
      <c r="A16" s="35" t="s">
        <v>106</v>
      </c>
      <c r="B16" s="31">
        <v>157</v>
      </c>
      <c r="C16" s="36">
        <v>80000</v>
      </c>
      <c r="D16" s="41">
        <v>8000</v>
      </c>
      <c r="E16" s="41">
        <v>27000</v>
      </c>
      <c r="F16" s="41">
        <v>20000</v>
      </c>
      <c r="G16" s="41">
        <v>25000</v>
      </c>
      <c r="H16" s="33" t="s">
        <v>95</v>
      </c>
    </row>
    <row r="17" spans="1:8" ht="18.75" x14ac:dyDescent="0.25">
      <c r="A17" s="43" t="s">
        <v>107</v>
      </c>
      <c r="B17" s="31">
        <v>0</v>
      </c>
      <c r="C17" s="36">
        <v>139800</v>
      </c>
      <c r="D17" s="32">
        <v>13600</v>
      </c>
      <c r="E17" s="32">
        <v>39250</v>
      </c>
      <c r="F17" s="32">
        <v>42000</v>
      </c>
      <c r="G17" s="32">
        <v>44950</v>
      </c>
      <c r="H17" s="33" t="s">
        <v>95</v>
      </c>
    </row>
    <row r="18" spans="1:8" ht="18.75" x14ac:dyDescent="0.25">
      <c r="A18" s="35" t="s">
        <v>108</v>
      </c>
      <c r="B18" s="31">
        <v>714</v>
      </c>
      <c r="C18" s="36">
        <v>10000</v>
      </c>
      <c r="D18" s="32">
        <v>3000</v>
      </c>
      <c r="E18" s="32">
        <v>3500</v>
      </c>
      <c r="F18" s="32">
        <v>2000</v>
      </c>
      <c r="G18" s="32">
        <v>1500</v>
      </c>
      <c r="H18" s="33" t="s">
        <v>95</v>
      </c>
    </row>
  </sheetData>
  <mergeCells count="2">
    <mergeCell ref="A1:H1"/>
    <mergeCell ref="A12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0BB9-D0EC-4698-ABD9-5732D066006C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3A81B87B15D4C89B648B6AD29A047" ma:contentTypeVersion="6" ma:contentTypeDescription="Crear nuevo documento." ma:contentTypeScope="" ma:versionID="dd93a2c7fadb9bd41c0b00bdd0c04547">
  <xsd:schema xmlns:xsd="http://www.w3.org/2001/XMLSchema" xmlns:xs="http://www.w3.org/2001/XMLSchema" xmlns:p="http://schemas.microsoft.com/office/2006/metadata/properties" xmlns:ns2="5db068c3-ccd6-4ccb-8a5f-3772948d8fef" xmlns:ns3="052803c0-a2b8-46de-a3a5-0fe4e84c816a" targetNamespace="http://schemas.microsoft.com/office/2006/metadata/properties" ma:root="true" ma:fieldsID="630035595c5d10808d32be187f8a27ea" ns2:_="" ns3:_="">
    <xsd:import namespace="5db068c3-ccd6-4ccb-8a5f-3772948d8fef"/>
    <xsd:import namespace="052803c0-a2b8-46de-a3a5-0fe4e84c8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068c3-ccd6-4ccb-8a5f-3772948d8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3c0-a2b8-46de-a3a5-0fe4e84c8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35DBC2-E278-47F2-9C84-C7A3CB6624E0}"/>
</file>

<file path=customXml/itemProps2.xml><?xml version="1.0" encoding="utf-8"?>
<ds:datastoreItem xmlns:ds="http://schemas.openxmlformats.org/officeDocument/2006/customXml" ds:itemID="{8BDFD389-1B1D-456A-89C8-A6AA2974532E}"/>
</file>

<file path=customXml/itemProps3.xml><?xml version="1.0" encoding="utf-8"?>
<ds:datastoreItem xmlns:ds="http://schemas.openxmlformats.org/officeDocument/2006/customXml" ds:itemID="{EACD7D12-A7C2-47FD-9EFD-D2E9E9167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PMI </vt:lpstr>
      <vt:lpstr>ODS</vt:lpstr>
      <vt:lpstr>PND</vt:lpstr>
      <vt:lpstr>Macrometas presidencia</vt:lpstr>
      <vt:lpstr>Hoja1</vt:lpstr>
      <vt:lpstr>'PMI '!Área_de_impresión</vt:lpstr>
    </vt:vector>
  </TitlesOfParts>
  <Manager/>
  <Company>Minvivienda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Gonzalo Jimenez Ladino</dc:creator>
  <cp:keywords/>
  <dc:description/>
  <cp:lastModifiedBy>Gonzalo Jimenez Ladino</cp:lastModifiedBy>
  <cp:revision/>
  <dcterms:created xsi:type="dcterms:W3CDTF">2019-07-03T19:05:30Z</dcterms:created>
  <dcterms:modified xsi:type="dcterms:W3CDTF">2024-01-30T15:53:02Z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0x010100C713A81B87B15D4C89B648B6AD29A047</vt:lpwstr>
  </property>
</Properties>
</file>