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VCT 2020-2025\2025\ESTUDIOS\MEJORAMIENTOS DE VIVIENDA SOSTENIBLE\CALCULADORES GUÍA\"/>
    </mc:Choice>
  </mc:AlternateContent>
  <xr:revisionPtr revIDLastSave="0" documentId="13_ncr:1_{0EAA94EB-FEDF-46E8-BA40-6D2DE952C9D9}" xr6:coauthVersionLast="47" xr6:coauthVersionMax="47" xr10:uidLastSave="{00000000-0000-0000-0000-000000000000}"/>
  <bookViews>
    <workbookView xWindow="-120" yWindow="-120" windowWidth="20730" windowHeight="11040" xr2:uid="{FE3086BD-04D1-457B-A8C1-ED850F1457D8}"/>
  </bookViews>
  <sheets>
    <sheet name="CALCULADOR 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23" i="1" s="1"/>
  <c r="C23" i="1"/>
  <c r="D23" i="1" s="1"/>
  <c r="H22" i="1"/>
  <c r="G22" i="1"/>
  <c r="C22" i="1"/>
  <c r="D22" i="1" s="1"/>
  <c r="G21" i="1"/>
  <c r="C21" i="1"/>
  <c r="D21" i="1" s="1"/>
  <c r="H20" i="1"/>
  <c r="G20" i="1"/>
  <c r="C20" i="1"/>
  <c r="D20" i="1" s="1"/>
  <c r="H7" i="1"/>
  <c r="H21" i="1" s="1"/>
  <c r="H24" i="1" l="1"/>
  <c r="D24" i="1"/>
  <c r="D27" i="1" l="1"/>
</calcChain>
</file>

<file path=xl/sharedStrings.xml><?xml version="1.0" encoding="utf-8"?>
<sst xmlns="http://schemas.openxmlformats.org/spreadsheetml/2006/main" count="44" uniqueCount="31">
  <si>
    <r>
      <rPr>
        <b/>
        <sz val="11"/>
        <color rgb="FF000000"/>
        <rFont val="Aptos Narrow"/>
        <scheme val="minor"/>
      </rPr>
      <t xml:space="preserve">Modo de uso: </t>
    </r>
    <r>
      <rPr>
        <sz val="11"/>
        <color rgb="FF000000"/>
        <rFont val="Aptos Narrow"/>
        <scheme val="minor"/>
      </rPr>
      <t xml:space="preserve">El usuario del calculador deberá ingresar los datos de las celdas D6 y D7 resaltadas en azul, el calculo se realiza de manera automática de acuerdo a esos dos datos ingresados </t>
    </r>
  </si>
  <si>
    <t>* Datos variables en función de la caracterización sociodemográfica de la familia beneficiaria</t>
  </si>
  <si>
    <t>Datos de entrada de la Vivienda *</t>
  </si>
  <si>
    <t>Número de Usos por persona</t>
  </si>
  <si>
    <t>Duración de los usos</t>
  </si>
  <si>
    <t>Número de habitantes</t>
  </si>
  <si>
    <t xml:space="preserve">Sanitario </t>
  </si>
  <si>
    <t>Ducha (Minutos)</t>
  </si>
  <si>
    <t>Número duchas diarias</t>
  </si>
  <si>
    <t>Ducha</t>
  </si>
  <si>
    <t>Lavaplatos (Minutos)</t>
  </si>
  <si>
    <t xml:space="preserve">Grifería Lavamanos </t>
  </si>
  <si>
    <t>Lavamanos (Minutos)</t>
  </si>
  <si>
    <t xml:space="preserve">Grifería Lavaplatos </t>
  </si>
  <si>
    <t>Datos de consumo aparatos a instalar</t>
  </si>
  <si>
    <t>Datos de consumo aparatos estándar</t>
  </si>
  <si>
    <t>Sanitario [LDP]</t>
  </si>
  <si>
    <t>Ducha [LPM]</t>
  </si>
  <si>
    <t>Grifería Lavamanos [LPM]</t>
  </si>
  <si>
    <t>Grifería Lavaplatos [LPM]</t>
  </si>
  <si>
    <t>Consumo estándar Familia</t>
  </si>
  <si>
    <t>Consumo Sostenible Familia</t>
  </si>
  <si>
    <t>Aparato</t>
  </si>
  <si>
    <t>Consumo</t>
  </si>
  <si>
    <t>Total [L/d]</t>
  </si>
  <si>
    <t>Sanitario</t>
  </si>
  <si>
    <t>Grifería Lvm</t>
  </si>
  <si>
    <t>Grifería Lvp</t>
  </si>
  <si>
    <t>Total</t>
  </si>
  <si>
    <t>% Ahorro de agua</t>
  </si>
  <si>
    <t>Fuente de referencia: NTC 1500 Código Colombiano de Fontanería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</si>
</sst>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scheme val="minor"/>
    </font>
    <font>
      <b/>
      <sz val="11"/>
      <color rgb="FF000000"/>
      <name val="Aptos Narrow"/>
      <scheme val="minor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0" fontId="0" fillId="4" borderId="3" xfId="1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79FB0-1075-4502-A657-9642B3C59566}">
  <dimension ref="B2:L31"/>
  <sheetViews>
    <sheetView tabSelected="1" zoomScale="70" zoomScaleNormal="70" workbookViewId="0">
      <selection activeCell="J23" sqref="J23"/>
    </sheetView>
  </sheetViews>
  <sheetFormatPr baseColWidth="10" defaultColWidth="11.42578125" defaultRowHeight="15" x14ac:dyDescent="0.25"/>
  <cols>
    <col min="2" max="3" width="12.42578125" customWidth="1"/>
    <col min="4" max="4" width="11.42578125" style="4"/>
    <col min="5" max="5" width="2.85546875" customWidth="1"/>
    <col min="8" max="8" width="11.42578125" style="4"/>
    <col min="9" max="9" width="3.85546875" style="4" customWidth="1"/>
    <col min="11" max="11" width="15" customWidth="1"/>
    <col min="12" max="12" width="11.42578125" style="4"/>
  </cols>
  <sheetData>
    <row r="2" spans="2:12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2" x14ac:dyDescent="0.25">
      <c r="B4" s="3" t="s">
        <v>1</v>
      </c>
    </row>
    <row r="5" spans="2:12" x14ac:dyDescent="0.25">
      <c r="B5" s="5" t="s">
        <v>2</v>
      </c>
      <c r="C5" s="5"/>
      <c r="D5" s="5"/>
      <c r="F5" s="5" t="s">
        <v>3</v>
      </c>
      <c r="G5" s="5"/>
      <c r="H5" s="5"/>
      <c r="J5" s="5" t="s">
        <v>4</v>
      </c>
      <c r="K5" s="5"/>
      <c r="L5" s="5"/>
    </row>
    <row r="6" spans="2:12" x14ac:dyDescent="0.25">
      <c r="B6" s="6" t="s">
        <v>5</v>
      </c>
      <c r="C6" s="6"/>
      <c r="D6" s="7">
        <v>2</v>
      </c>
      <c r="F6" s="8" t="s">
        <v>6</v>
      </c>
      <c r="G6" s="8"/>
      <c r="H6" s="4">
        <v>5</v>
      </c>
      <c r="J6" s="6" t="s">
        <v>7</v>
      </c>
      <c r="K6" s="6"/>
      <c r="L6" s="4">
        <v>8</v>
      </c>
    </row>
    <row r="7" spans="2:12" x14ac:dyDescent="0.25">
      <c r="B7" s="6" t="s">
        <v>8</v>
      </c>
      <c r="C7" s="6"/>
      <c r="D7" s="7">
        <v>4</v>
      </c>
      <c r="F7" s="8" t="s">
        <v>9</v>
      </c>
      <c r="G7" s="8"/>
      <c r="H7" s="4">
        <f>+D7</f>
        <v>4</v>
      </c>
      <c r="J7" s="6" t="s">
        <v>10</v>
      </c>
      <c r="K7" s="6"/>
      <c r="L7" s="4">
        <v>1</v>
      </c>
    </row>
    <row r="8" spans="2:12" x14ac:dyDescent="0.25">
      <c r="F8" s="8" t="s">
        <v>11</v>
      </c>
      <c r="G8" s="8"/>
      <c r="H8" s="4">
        <v>5</v>
      </c>
      <c r="J8" s="6" t="s">
        <v>12</v>
      </c>
      <c r="K8" s="6"/>
      <c r="L8" s="4">
        <v>1</v>
      </c>
    </row>
    <row r="9" spans="2:12" x14ac:dyDescent="0.25">
      <c r="F9" s="8" t="s">
        <v>13</v>
      </c>
      <c r="G9" s="8"/>
      <c r="H9" s="4">
        <v>4</v>
      </c>
    </row>
    <row r="10" spans="2:12" x14ac:dyDescent="0.25">
      <c r="F10" s="9"/>
      <c r="G10" s="9"/>
    </row>
    <row r="11" spans="2:12" x14ac:dyDescent="0.25">
      <c r="B11" s="5" t="s">
        <v>14</v>
      </c>
      <c r="C11" s="5"/>
      <c r="D11" s="5"/>
      <c r="F11" s="5" t="s">
        <v>15</v>
      </c>
      <c r="G11" s="5"/>
      <c r="H11" s="5"/>
    </row>
    <row r="12" spans="2:12" x14ac:dyDescent="0.25">
      <c r="B12" s="8" t="s">
        <v>16</v>
      </c>
      <c r="C12" s="8"/>
      <c r="D12" s="4">
        <v>4.8</v>
      </c>
      <c r="F12" s="8" t="s">
        <v>16</v>
      </c>
      <c r="G12" s="8"/>
      <c r="H12" s="4">
        <v>6</v>
      </c>
    </row>
    <row r="13" spans="2:12" x14ac:dyDescent="0.25">
      <c r="B13" s="8" t="s">
        <v>17</v>
      </c>
      <c r="C13" s="8"/>
      <c r="D13" s="4">
        <v>6</v>
      </c>
      <c r="F13" s="8" t="s">
        <v>17</v>
      </c>
      <c r="G13" s="8"/>
      <c r="H13" s="4">
        <v>9.5</v>
      </c>
    </row>
    <row r="14" spans="2:12" x14ac:dyDescent="0.25">
      <c r="B14" s="8" t="s">
        <v>18</v>
      </c>
      <c r="C14" s="8"/>
      <c r="D14" s="4">
        <v>5</v>
      </c>
      <c r="F14" s="8" t="s">
        <v>18</v>
      </c>
      <c r="G14" s="8"/>
      <c r="H14" s="4">
        <v>8.3000000000000007</v>
      </c>
    </row>
    <row r="15" spans="2:12" x14ac:dyDescent="0.25">
      <c r="B15" s="8" t="s">
        <v>19</v>
      </c>
      <c r="C15" s="8"/>
      <c r="D15" s="4">
        <v>5</v>
      </c>
      <c r="F15" s="8" t="s">
        <v>19</v>
      </c>
      <c r="G15" s="8"/>
      <c r="H15" s="4">
        <v>8.3000000000000007</v>
      </c>
    </row>
    <row r="18" spans="2:12" x14ac:dyDescent="0.25">
      <c r="B18" s="5" t="s">
        <v>20</v>
      </c>
      <c r="C18" s="5"/>
      <c r="D18" s="5"/>
      <c r="E18" s="10"/>
      <c r="F18" s="5" t="s">
        <v>21</v>
      </c>
      <c r="G18" s="5"/>
      <c r="H18" s="5"/>
      <c r="I18" s="10"/>
    </row>
    <row r="19" spans="2:12" x14ac:dyDescent="0.25">
      <c r="B19" s="4" t="s">
        <v>22</v>
      </c>
      <c r="C19" s="4" t="s">
        <v>23</v>
      </c>
      <c r="D19" s="4" t="s">
        <v>24</v>
      </c>
      <c r="F19" s="4" t="s">
        <v>22</v>
      </c>
      <c r="G19" s="4" t="s">
        <v>23</v>
      </c>
      <c r="H19" s="4" t="s">
        <v>24</v>
      </c>
    </row>
    <row r="20" spans="2:12" x14ac:dyDescent="0.25">
      <c r="B20" s="4" t="s">
        <v>25</v>
      </c>
      <c r="C20" s="4">
        <f>+H12</f>
        <v>6</v>
      </c>
      <c r="D20" s="4">
        <f>+C20*D6*H6</f>
        <v>60</v>
      </c>
      <c r="F20" s="4" t="s">
        <v>25</v>
      </c>
      <c r="G20" s="4">
        <f>+D12</f>
        <v>4.8</v>
      </c>
      <c r="H20" s="4">
        <f>+G20*H6*D6</f>
        <v>48</v>
      </c>
    </row>
    <row r="21" spans="2:12" x14ac:dyDescent="0.25">
      <c r="B21" s="4" t="s">
        <v>9</v>
      </c>
      <c r="C21" s="4">
        <f>+H13</f>
        <v>9.5</v>
      </c>
      <c r="D21" s="4">
        <f>+C21*L6*D6*D7</f>
        <v>608</v>
      </c>
      <c r="F21" s="4" t="s">
        <v>9</v>
      </c>
      <c r="G21" s="4">
        <f>+D13</f>
        <v>6</v>
      </c>
      <c r="H21" s="4">
        <f>G21*L6*D6*H7</f>
        <v>384</v>
      </c>
    </row>
    <row r="22" spans="2:12" x14ac:dyDescent="0.25">
      <c r="B22" s="4" t="s">
        <v>26</v>
      </c>
      <c r="C22" s="4">
        <f>+H14</f>
        <v>8.3000000000000007</v>
      </c>
      <c r="D22" s="4">
        <f>+C22*L8*H8*D6</f>
        <v>83</v>
      </c>
      <c r="F22" s="4" t="s">
        <v>26</v>
      </c>
      <c r="G22" s="4">
        <f>+D14</f>
        <v>5</v>
      </c>
      <c r="H22" s="4">
        <f>+G22*L8*H8*D6</f>
        <v>50</v>
      </c>
    </row>
    <row r="23" spans="2:12" x14ac:dyDescent="0.25">
      <c r="B23" s="4" t="s">
        <v>27</v>
      </c>
      <c r="C23" s="4">
        <f>+H15</f>
        <v>8.3000000000000007</v>
      </c>
      <c r="D23" s="4">
        <f>+C23*L8*H9*D6</f>
        <v>66.400000000000006</v>
      </c>
      <c r="F23" s="4" t="s">
        <v>27</v>
      </c>
      <c r="G23" s="4">
        <f>+D15</f>
        <v>5</v>
      </c>
      <c r="H23" s="4">
        <f>+G23*L7*H9*D6</f>
        <v>40</v>
      </c>
      <c r="J23" s="10"/>
      <c r="K23" s="10"/>
      <c r="L23" s="10"/>
    </row>
    <row r="24" spans="2:12" x14ac:dyDescent="0.25">
      <c r="C24" s="11" t="s">
        <v>28</v>
      </c>
      <c r="D24" s="4">
        <f>SUM(D20:D23)</f>
        <v>817.4</v>
      </c>
      <c r="G24" s="11" t="s">
        <v>28</v>
      </c>
      <c r="H24" s="4">
        <f>SUM(H20:H23)</f>
        <v>522</v>
      </c>
    </row>
    <row r="26" spans="2:12" ht="15.75" thickBot="1" x14ac:dyDescent="0.3">
      <c r="B26" s="4"/>
      <c r="C26" s="4"/>
    </row>
    <row r="27" spans="2:12" ht="15.75" thickBot="1" x14ac:dyDescent="0.3">
      <c r="B27" s="12" t="s">
        <v>29</v>
      </c>
      <c r="C27" s="13"/>
      <c r="D27" s="14">
        <f>+(D24-H24)/D24</f>
        <v>0.36138977244922926</v>
      </c>
    </row>
    <row r="28" spans="2:12" x14ac:dyDescent="0.25">
      <c r="B28" s="4"/>
      <c r="C28" s="4"/>
    </row>
    <row r="29" spans="2:12" x14ac:dyDescent="0.25">
      <c r="B29" t="s">
        <v>30</v>
      </c>
      <c r="C29" s="3"/>
      <c r="D29" s="3"/>
      <c r="E29" s="3"/>
      <c r="F29" s="3"/>
      <c r="G29" s="3"/>
      <c r="H29" s="3"/>
      <c r="I29" s="3"/>
    </row>
    <row r="30" spans="2:12" x14ac:dyDescent="0.25">
      <c r="B30" s="4"/>
      <c r="C30" s="4"/>
    </row>
    <row r="31" spans="2:12" x14ac:dyDescent="0.25">
      <c r="C31" s="11"/>
    </row>
  </sheetData>
  <protectedRanges>
    <protectedRange sqref="D6:D7" name="Rango1"/>
  </protectedRanges>
  <mergeCells count="26">
    <mergeCell ref="B27:C27"/>
    <mergeCell ref="B14:C14"/>
    <mergeCell ref="F14:G14"/>
    <mergeCell ref="B15:C15"/>
    <mergeCell ref="F15:G15"/>
    <mergeCell ref="B18:D18"/>
    <mergeCell ref="F18:H18"/>
    <mergeCell ref="B11:D11"/>
    <mergeCell ref="F11:H11"/>
    <mergeCell ref="B12:C12"/>
    <mergeCell ref="F12:G12"/>
    <mergeCell ref="B13:C13"/>
    <mergeCell ref="F13:G13"/>
    <mergeCell ref="B7:C7"/>
    <mergeCell ref="F7:G7"/>
    <mergeCell ref="J7:K7"/>
    <mergeCell ref="F8:G8"/>
    <mergeCell ref="J8:K8"/>
    <mergeCell ref="F9:G9"/>
    <mergeCell ref="B2:L3"/>
    <mergeCell ref="B5:D5"/>
    <mergeCell ref="F5:H5"/>
    <mergeCell ref="J5:L5"/>
    <mergeCell ref="B6:C6"/>
    <mergeCell ref="F6:G6"/>
    <mergeCell ref="J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CALCULADOR 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July Esperanza Gonzalez Monsalve</dc:creator>
  <cp:lastModifiedBy>July Esperanza Gonzalez Monsalve</cp:lastModifiedBy>
  <dcterms:created xsi:type="dcterms:W3CDTF">2025-08-22T22:43:11Z</dcterms:created>
  <dcterms:modified xsi:type="dcterms:W3CDTF">2025-08-22T22:44:23Z</dcterms:modified>
</cp:coreProperties>
</file>