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lbuitrago_minvivienda_gov_co/Documents/MVCT/PRESUPUESTO/EJECUCIONES PRESUPUESTALES 2025/Ejecucuion septiembre a diciembre 2025/"/>
    </mc:Choice>
  </mc:AlternateContent>
  <xr:revisionPtr revIDLastSave="18" documentId="11_CF6446028E618C7BF85058F61EA0135EBEB4E132" xr6:coauthVersionLast="47" xr6:coauthVersionMax="47" xr10:uidLastSave="{7DF87F1D-C4CF-4AF2-8E32-35230EAAC5AE}"/>
  <bookViews>
    <workbookView xWindow="-108" yWindow="-108" windowWidth="23256" windowHeight="13896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8" i="1" l="1"/>
  <c r="Z17" i="1"/>
  <c r="Z15" i="1"/>
  <c r="Z14" i="1"/>
  <c r="Z12" i="1"/>
  <c r="Z10" i="1"/>
  <c r="Z9" i="1"/>
  <c r="Z7" i="1"/>
  <c r="N18" i="1"/>
  <c r="X17" i="1"/>
  <c r="W17" i="1"/>
  <c r="W18" i="1" s="1"/>
  <c r="V17" i="1"/>
  <c r="V18" i="1" s="1"/>
  <c r="U17" i="1"/>
  <c r="U18" i="1" s="1"/>
  <c r="T17" i="1"/>
  <c r="T18" i="1" s="1"/>
  <c r="S17" i="1"/>
  <c r="S18" i="1" s="1"/>
  <c r="R17" i="1"/>
  <c r="R18" i="1" s="1"/>
  <c r="Q17" i="1"/>
  <c r="Q18" i="1" s="1"/>
  <c r="P17" i="1"/>
  <c r="P18" i="1" s="1"/>
  <c r="O17" i="1"/>
  <c r="O18" i="1" s="1"/>
  <c r="N17" i="1"/>
  <c r="Q9" i="1"/>
  <c r="Y8" i="1"/>
  <c r="X8" i="1"/>
  <c r="X9" i="1" s="1"/>
  <c r="W8" i="1"/>
  <c r="W9" i="1" s="1"/>
  <c r="V8" i="1"/>
  <c r="V9" i="1" s="1"/>
  <c r="U8" i="1"/>
  <c r="U9" i="1" s="1"/>
  <c r="T8" i="1"/>
  <c r="T9" i="1" s="1"/>
  <c r="S8" i="1"/>
  <c r="S9" i="1" s="1"/>
  <c r="R8" i="1"/>
  <c r="R9" i="1" s="1"/>
  <c r="Q8" i="1"/>
  <c r="P8" i="1"/>
  <c r="P9" i="1" s="1"/>
  <c r="O8" i="1"/>
  <c r="O9" i="1" s="1"/>
  <c r="N8" i="1"/>
  <c r="N9" i="1" s="1"/>
  <c r="Y6" i="1"/>
  <c r="X6" i="1"/>
  <c r="W6" i="1"/>
  <c r="V6" i="1"/>
  <c r="U6" i="1"/>
  <c r="T6" i="1"/>
  <c r="S6" i="1"/>
  <c r="R6" i="1"/>
  <c r="Q6" i="1"/>
  <c r="P6" i="1"/>
  <c r="O6" i="1"/>
  <c r="N6" i="1"/>
  <c r="X18" i="1" l="1"/>
</calcChain>
</file>

<file path=xl/sharedStrings.xml><?xml version="1.0" encoding="utf-8"?>
<sst xmlns="http://schemas.openxmlformats.org/spreadsheetml/2006/main" count="186" uniqueCount="57">
  <si>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</si>
  <si>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</si>
  <si>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</si>
  <si>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</si>
  <si>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</si>
  <si>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</si>
  <si>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</si>
  <si>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</si>
  <si>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</si>
  <si>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</si>
  <si>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</si>
  <si>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</si>
  <si>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</si>
  <si>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</si>
  <si>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</si>
  <si>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</si>
  <si>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</si>
  <si>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</si>
  <si>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</si>
  <si>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</si>
  <si>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</si>
  <si>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</si>
  <si>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</si>
  <si>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</si>
  <si>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</si>
  <si>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</si>
  <si>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03</t>
  </si>
  <si>
    <t>10</t>
  </si>
  <si>
    <t>Nación</t>
  </si>
  <si>
    <t>CSF</t>
  </si>
  <si>
    <t>SENTENCIAS Y CONCILIACIONES</t>
  </si>
  <si>
    <t>08</t>
  </si>
  <si>
    <t>04</t>
  </si>
  <si>
    <t>01</t>
  </si>
  <si>
    <t>11</t>
  </si>
  <si>
    <t>SSF</t>
  </si>
  <si>
    <t>CUOTA DE FISCALIZACIÓN Y AUDITAJE</t>
  </si>
  <si>
    <t>C</t>
  </si>
  <si>
    <t>4001</t>
  </si>
  <si>
    <t>1400</t>
  </si>
  <si>
    <t>4</t>
  </si>
  <si>
    <t>51103E</t>
  </si>
  <si>
    <t>5. CONVERGENCIA REGIONAL / E. DEMOCRATIZACIÓN DEL CRÉDITO PARA ACCEDER A SOLUCIONES HABITACIONALES</t>
  </si>
  <si>
    <t>5</t>
  </si>
  <si>
    <t>51103DZ</t>
  </si>
  <si>
    <t>5. CONVERGENCIA REGIONAL / D. MECANISMOS DIVERSOS DE ACCESO A LA VIVIENDA (VIVIENDA NUEVA Y USADA, ARRENDAMIENTO SOCIAL Y AUTOGESTIÓN) / Z. ECI CATATUMBO</t>
  </si>
  <si>
    <t>51103D</t>
  </si>
  <si>
    <t>5. CONVERGENCIA REGIONAL / D. MECANISMOS DIVERSOS DE ACCESO A LA VIVIENDA (VIVIENDA NUEVA Y USADA, ARRENDAMIENTO SOCIAL Y AUTOGESTIÓN)</t>
  </si>
  <si>
    <t>14</t>
  </si>
  <si>
    <t>15</t>
  </si>
  <si>
    <t>Propios</t>
  </si>
  <si>
    <t>25</t>
  </si>
  <si>
    <t xml:space="preserve">TOTAL </t>
  </si>
  <si>
    <t xml:space="preserve">TOTAL FUNCIONAMIENTO </t>
  </si>
  <si>
    <t>TOTAL INVERSION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</si>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</sst>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right" vertical="center" wrapText="1" readingOrder="1"/>
    </xf>
    <xf numFmtId="9" fontId="6" fillId="0" borderId="0" xfId="1" applyFont="1" applyAlignment="1">
      <alignment horizontal="center" vertical="center"/>
    </xf>
    <xf numFmtId="0" fontId="7" fillId="0" borderId="0" xfId="0" applyFont="1"/>
    <xf numFmtId="9" fontId="6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175260</xdr:rowOff>
    </xdr:from>
    <xdr:to>
      <xdr:col>9</xdr:col>
      <xdr:colOff>15240</xdr:colOff>
      <xdr:row>2</xdr:row>
      <xdr:rowOff>777240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72C717-A4F5-4367-9B3A-B07DEB4E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" y="175260"/>
          <a:ext cx="2362200" cy="967740"/>
        </a:xfrm>
        <a:prstGeom prst="rect">
          <a:avLst/>
        </a:prstGeom>
      </xdr:spPr>
    </xdr:pic>
    <xdr:clientData/>
  </xdr:twoCellAnchor>
  <xdr:twoCellAnchor editAs="oneCell">
    <xdr:from>
      <xdr:col>21</xdr:col>
      <xdr:colOff>868680</xdr:colOff>
      <xdr:row>0</xdr:row>
      <xdr:rowOff>175260</xdr:rowOff>
    </xdr:from>
    <xdr:to>
      <xdr:col>23</xdr:col>
      <xdr:colOff>594360</xdr:colOff>
      <xdr:row>2</xdr:row>
      <xdr:rowOff>850900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B66E5-A9D2-3A34-E5EE-012BE216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78500" y="175260"/>
          <a:ext cx="2316480" cy="10414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167640</xdr:colOff>
      <xdr:row>2</xdr:row>
      <xdr:rowOff>129540</xdr:rowOff>
    </xdr:from>
    <xdr:to>
      <xdr:col>16</xdr:col>
      <xdr:colOff>1288102</xdr:colOff>
      <xdr:row>2</xdr:row>
      <xdr:rowOff>723952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473B78-C51C-0109-952F-36342789C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9660" y="495300"/>
          <a:ext cx="3711262" cy="59441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showGridLines="0" tabSelected="1" workbookViewId="0">
      <selection activeCell="W14" sqref="W14"/>
    </sheetView>
  </sheetViews>
  <sheetFormatPr baseColWidth="10" defaultRowHeight="14.4" x14ac:dyDescent="0.3"/>
  <cols>
    <col min="1" max="8" width="5.44140625" customWidth="1"/>
    <col min="9" max="9" width="7" customWidth="1"/>
    <col min="10" max="10" width="9.6640625" customWidth="1"/>
    <col min="11" max="11" width="8.109375" customWidth="1"/>
    <col min="12" max="12" width="9.6640625" customWidth="1"/>
    <col min="13" max="13" width="27.6640625" customWidth="1"/>
    <col min="14" max="24" width="18.88671875" customWidth="1"/>
    <col min="25" max="25" width="0" hidden="1" customWidth="1"/>
    <col min="26" max="26" width="8.44140625" style="12" customWidth="1"/>
  </cols>
  <sheetData>
    <row r="1" spans="1:26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</row>
    <row r="2" spans="1:26" x14ac:dyDescent="0.3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</row>
    <row r="3" spans="1:26" ht="69.599999999999994" customHeight="1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</row>
    <row r="4" spans="1:26" ht="22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23</v>
      </c>
      <c r="X4" s="1" t="s">
        <v>24</v>
      </c>
      <c r="Z4" s="13" t="s">
        <v>56</v>
      </c>
    </row>
    <row r="5" spans="1:26" ht="15" thickBot="1" x14ac:dyDescent="0.35">
      <c r="A5" s="3" t="s">
        <v>25</v>
      </c>
      <c r="B5" s="3" t="s">
        <v>26</v>
      </c>
      <c r="C5" s="3" t="s">
        <v>27</v>
      </c>
      <c r="D5" s="3"/>
      <c r="E5" s="3"/>
      <c r="F5" s="3"/>
      <c r="G5" s="3"/>
      <c r="H5" s="3"/>
      <c r="I5" s="3"/>
      <c r="J5" s="3" t="s">
        <v>28</v>
      </c>
      <c r="K5" s="3" t="s">
        <v>27</v>
      </c>
      <c r="L5" s="3" t="s">
        <v>29</v>
      </c>
      <c r="M5" s="4" t="s">
        <v>30</v>
      </c>
      <c r="N5" s="5">
        <v>0</v>
      </c>
      <c r="O5" s="5">
        <v>500000000</v>
      </c>
      <c r="P5" s="5">
        <v>0</v>
      </c>
      <c r="Q5" s="5">
        <v>500000000</v>
      </c>
      <c r="R5" s="5">
        <v>0</v>
      </c>
      <c r="S5" s="5">
        <v>500000000</v>
      </c>
      <c r="T5" s="5">
        <v>0</v>
      </c>
      <c r="U5" s="5">
        <v>500000000</v>
      </c>
      <c r="V5" s="5">
        <v>500000000</v>
      </c>
      <c r="W5" s="5">
        <v>500000000</v>
      </c>
      <c r="X5" s="5">
        <v>500000000</v>
      </c>
      <c r="Z5" s="9">
        <v>0</v>
      </c>
    </row>
    <row r="6" spans="1:26" s="10" customFormat="1" ht="15" thickBot="1" x14ac:dyDescent="0.35">
      <c r="A6" s="6" t="s">
        <v>25</v>
      </c>
      <c r="B6" s="7">
        <v>3</v>
      </c>
      <c r="C6" s="14" t="s">
        <v>52</v>
      </c>
      <c r="D6" s="15"/>
      <c r="E6" s="15"/>
      <c r="F6" s="15"/>
      <c r="G6" s="15"/>
      <c r="H6" s="15"/>
      <c r="I6" s="15"/>
      <c r="J6" s="15"/>
      <c r="K6" s="15"/>
      <c r="L6" s="15"/>
      <c r="M6" s="16"/>
      <c r="N6" s="8">
        <f>N5</f>
        <v>0</v>
      </c>
      <c r="O6" s="8">
        <f t="shared" ref="O6:Y6" si="0">O5</f>
        <v>500000000</v>
      </c>
      <c r="P6" s="8">
        <f t="shared" si="0"/>
        <v>0</v>
      </c>
      <c r="Q6" s="8">
        <f t="shared" si="0"/>
        <v>500000000</v>
      </c>
      <c r="R6" s="8">
        <f t="shared" si="0"/>
        <v>0</v>
      </c>
      <c r="S6" s="8">
        <f t="shared" si="0"/>
        <v>500000000</v>
      </c>
      <c r="T6" s="8">
        <f t="shared" si="0"/>
        <v>0</v>
      </c>
      <c r="U6" s="8">
        <f t="shared" si="0"/>
        <v>500000000</v>
      </c>
      <c r="V6" s="8">
        <f t="shared" si="0"/>
        <v>500000000</v>
      </c>
      <c r="W6" s="8">
        <f t="shared" si="0"/>
        <v>500000000</v>
      </c>
      <c r="X6" s="8">
        <f t="shared" si="0"/>
        <v>500000000</v>
      </c>
      <c r="Y6" s="8">
        <f t="shared" si="0"/>
        <v>0</v>
      </c>
      <c r="Z6" s="9">
        <v>0</v>
      </c>
    </row>
    <row r="7" spans="1:26" ht="15" thickBot="1" x14ac:dyDescent="0.35">
      <c r="A7" s="3" t="s">
        <v>25</v>
      </c>
      <c r="B7" s="3" t="s">
        <v>31</v>
      </c>
      <c r="C7" s="3" t="s">
        <v>32</v>
      </c>
      <c r="D7" s="3" t="s">
        <v>33</v>
      </c>
      <c r="E7" s="3"/>
      <c r="F7" s="3"/>
      <c r="G7" s="3"/>
      <c r="H7" s="3"/>
      <c r="I7" s="3"/>
      <c r="J7" s="3" t="s">
        <v>28</v>
      </c>
      <c r="K7" s="3" t="s">
        <v>34</v>
      </c>
      <c r="L7" s="3" t="s">
        <v>35</v>
      </c>
      <c r="M7" s="4" t="s">
        <v>36</v>
      </c>
      <c r="N7" s="5">
        <v>8800000000</v>
      </c>
      <c r="O7" s="5">
        <v>0</v>
      </c>
      <c r="P7" s="5">
        <v>3748091261</v>
      </c>
      <c r="Q7" s="5">
        <v>5051908739</v>
      </c>
      <c r="R7" s="5">
        <v>0</v>
      </c>
      <c r="S7" s="5">
        <v>5051908739</v>
      </c>
      <c r="T7" s="5">
        <v>0</v>
      </c>
      <c r="U7" s="5">
        <v>5051908739</v>
      </c>
      <c r="V7" s="5">
        <v>5051908739</v>
      </c>
      <c r="W7" s="5">
        <v>5051908739</v>
      </c>
      <c r="X7" s="5">
        <v>5051908739</v>
      </c>
      <c r="Z7" s="9">
        <f t="shared" ref="Z7:Z18" si="1">+X7/N7</f>
        <v>0.57408053852272722</v>
      </c>
    </row>
    <row r="8" spans="1:26" s="10" customFormat="1" ht="15" thickBot="1" x14ac:dyDescent="0.35">
      <c r="A8" s="6" t="s">
        <v>25</v>
      </c>
      <c r="B8" s="7">
        <v>8</v>
      </c>
      <c r="C8" s="14" t="s">
        <v>52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8">
        <f>N7</f>
        <v>8800000000</v>
      </c>
      <c r="O8" s="8">
        <f t="shared" ref="O8:Y8" si="2">O7</f>
        <v>0</v>
      </c>
      <c r="P8" s="8">
        <f t="shared" si="2"/>
        <v>3748091261</v>
      </c>
      <c r="Q8" s="8">
        <f t="shared" si="2"/>
        <v>5051908739</v>
      </c>
      <c r="R8" s="8">
        <f t="shared" si="2"/>
        <v>0</v>
      </c>
      <c r="S8" s="8">
        <f t="shared" si="2"/>
        <v>5051908739</v>
      </c>
      <c r="T8" s="8">
        <f t="shared" si="2"/>
        <v>0</v>
      </c>
      <c r="U8" s="8">
        <f t="shared" si="2"/>
        <v>5051908739</v>
      </c>
      <c r="V8" s="8">
        <f t="shared" si="2"/>
        <v>5051908739</v>
      </c>
      <c r="W8" s="8">
        <f t="shared" si="2"/>
        <v>5051908739</v>
      </c>
      <c r="X8" s="8">
        <f t="shared" si="2"/>
        <v>5051908739</v>
      </c>
      <c r="Y8" s="8">
        <f t="shared" si="2"/>
        <v>0</v>
      </c>
      <c r="Z8" s="9">
        <v>0</v>
      </c>
    </row>
    <row r="9" spans="1:26" s="10" customFormat="1" ht="15" thickBot="1" x14ac:dyDescent="0.35">
      <c r="A9" s="14" t="s">
        <v>53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8">
        <f>N6+N8</f>
        <v>8800000000</v>
      </c>
      <c r="O9" s="8">
        <f>O6+O8</f>
        <v>500000000</v>
      </c>
      <c r="P9" s="8">
        <f t="shared" ref="P9:X9" si="3">P6+P8</f>
        <v>3748091261</v>
      </c>
      <c r="Q9" s="8">
        <f>Q6+Q8</f>
        <v>5551908739</v>
      </c>
      <c r="R9" s="8">
        <f t="shared" si="3"/>
        <v>0</v>
      </c>
      <c r="S9" s="8">
        <f t="shared" si="3"/>
        <v>5551908739</v>
      </c>
      <c r="T9" s="8">
        <f t="shared" si="3"/>
        <v>0</v>
      </c>
      <c r="U9" s="8">
        <f t="shared" si="3"/>
        <v>5551908739</v>
      </c>
      <c r="V9" s="8">
        <f t="shared" si="3"/>
        <v>5551908739</v>
      </c>
      <c r="W9" s="8">
        <f t="shared" si="3"/>
        <v>5551908739</v>
      </c>
      <c r="X9" s="8">
        <f t="shared" si="3"/>
        <v>5551908739</v>
      </c>
      <c r="Z9" s="9">
        <f t="shared" si="1"/>
        <v>0.6308987203409091</v>
      </c>
    </row>
    <row r="10" spans="1:26" ht="40.799999999999997" x14ac:dyDescent="0.3">
      <c r="A10" s="3" t="s">
        <v>37</v>
      </c>
      <c r="B10" s="3" t="s">
        <v>38</v>
      </c>
      <c r="C10" s="3" t="s">
        <v>39</v>
      </c>
      <c r="D10" s="3" t="s">
        <v>40</v>
      </c>
      <c r="E10" s="3" t="s">
        <v>41</v>
      </c>
      <c r="F10" s="3"/>
      <c r="G10" s="3"/>
      <c r="H10" s="3"/>
      <c r="I10" s="3"/>
      <c r="J10" s="3" t="s">
        <v>28</v>
      </c>
      <c r="K10" s="3" t="s">
        <v>34</v>
      </c>
      <c r="L10" s="3" t="s">
        <v>29</v>
      </c>
      <c r="M10" s="4" t="s">
        <v>42</v>
      </c>
      <c r="N10" s="5">
        <v>906555000000</v>
      </c>
      <c r="O10" s="5">
        <v>0</v>
      </c>
      <c r="P10" s="5">
        <v>58091563085</v>
      </c>
      <c r="Q10" s="5">
        <v>848463436915</v>
      </c>
      <c r="R10" s="5">
        <v>0</v>
      </c>
      <c r="S10" s="5">
        <v>848463436915</v>
      </c>
      <c r="T10" s="5">
        <v>0</v>
      </c>
      <c r="U10" s="5">
        <v>848463436915</v>
      </c>
      <c r="V10" s="5">
        <v>662926385772</v>
      </c>
      <c r="W10" s="5">
        <v>662926385772</v>
      </c>
      <c r="X10" s="5">
        <v>662926385772</v>
      </c>
      <c r="Z10" s="9">
        <f t="shared" si="1"/>
        <v>0.73125887096977016</v>
      </c>
    </row>
    <row r="11" spans="1:26" ht="51" x14ac:dyDescent="0.3">
      <c r="A11" s="3" t="s">
        <v>37</v>
      </c>
      <c r="B11" s="3" t="s">
        <v>38</v>
      </c>
      <c r="C11" s="3" t="s">
        <v>39</v>
      </c>
      <c r="D11" s="3" t="s">
        <v>43</v>
      </c>
      <c r="E11" s="3" t="s">
        <v>44</v>
      </c>
      <c r="F11" s="3" t="s">
        <v>0</v>
      </c>
      <c r="G11" s="3" t="s">
        <v>0</v>
      </c>
      <c r="H11" s="3" t="s">
        <v>0</v>
      </c>
      <c r="I11" s="3" t="s">
        <v>0</v>
      </c>
      <c r="J11" s="3" t="s">
        <v>28</v>
      </c>
      <c r="K11" s="3" t="s">
        <v>27</v>
      </c>
      <c r="L11" s="3" t="s">
        <v>29</v>
      </c>
      <c r="M11" s="4" t="s">
        <v>45</v>
      </c>
      <c r="N11" s="5">
        <v>0</v>
      </c>
      <c r="O11" s="5">
        <v>41656000000</v>
      </c>
      <c r="P11" s="5">
        <v>0</v>
      </c>
      <c r="Q11" s="5">
        <v>41656000000</v>
      </c>
      <c r="R11" s="5">
        <v>0</v>
      </c>
      <c r="S11" s="5">
        <v>41656000000</v>
      </c>
      <c r="T11" s="5">
        <v>0</v>
      </c>
      <c r="U11" s="5">
        <v>41656000000</v>
      </c>
      <c r="V11" s="5">
        <v>24654114580</v>
      </c>
      <c r="W11" s="5">
        <v>24654114580</v>
      </c>
      <c r="X11" s="5">
        <v>24654114580</v>
      </c>
      <c r="Z11" s="9">
        <v>0</v>
      </c>
    </row>
    <row r="12" spans="1:26" ht="51" x14ac:dyDescent="0.3">
      <c r="A12" s="3" t="s">
        <v>37</v>
      </c>
      <c r="B12" s="3" t="s">
        <v>38</v>
      </c>
      <c r="C12" s="3" t="s">
        <v>39</v>
      </c>
      <c r="D12" s="3" t="s">
        <v>43</v>
      </c>
      <c r="E12" s="3" t="s">
        <v>46</v>
      </c>
      <c r="F12" s="3"/>
      <c r="G12" s="3"/>
      <c r="H12" s="3"/>
      <c r="I12" s="3"/>
      <c r="J12" s="3" t="s">
        <v>28</v>
      </c>
      <c r="K12" s="3" t="s">
        <v>27</v>
      </c>
      <c r="L12" s="3" t="s">
        <v>29</v>
      </c>
      <c r="M12" s="4" t="s">
        <v>47</v>
      </c>
      <c r="N12" s="5">
        <v>843040582029</v>
      </c>
      <c r="O12" s="5">
        <v>0</v>
      </c>
      <c r="P12" s="5">
        <v>0</v>
      </c>
      <c r="Q12" s="5">
        <v>843040582029</v>
      </c>
      <c r="R12" s="5">
        <v>0</v>
      </c>
      <c r="S12" s="5">
        <v>843040582029</v>
      </c>
      <c r="T12" s="5">
        <v>0</v>
      </c>
      <c r="U12" s="5">
        <v>843040582029</v>
      </c>
      <c r="V12" s="5">
        <v>177372127405</v>
      </c>
      <c r="W12" s="5">
        <v>177372127405</v>
      </c>
      <c r="X12" s="5">
        <v>177372127405</v>
      </c>
      <c r="Z12" s="9">
        <f t="shared" si="1"/>
        <v>0.21039571663099194</v>
      </c>
    </row>
    <row r="13" spans="1:26" ht="51" x14ac:dyDescent="0.3">
      <c r="A13" s="3" t="s">
        <v>37</v>
      </c>
      <c r="B13" s="3" t="s">
        <v>38</v>
      </c>
      <c r="C13" s="3" t="s">
        <v>39</v>
      </c>
      <c r="D13" s="3" t="s">
        <v>43</v>
      </c>
      <c r="E13" s="3" t="s">
        <v>46</v>
      </c>
      <c r="F13" s="3"/>
      <c r="G13" s="3"/>
      <c r="H13" s="3"/>
      <c r="I13" s="3"/>
      <c r="J13" s="3" t="s">
        <v>28</v>
      </c>
      <c r="K13" s="3" t="s">
        <v>34</v>
      </c>
      <c r="L13" s="3" t="s">
        <v>29</v>
      </c>
      <c r="M13" s="4" t="s">
        <v>47</v>
      </c>
      <c r="N13" s="5">
        <v>827583164001</v>
      </c>
      <c r="O13" s="5">
        <v>0</v>
      </c>
      <c r="P13" s="5">
        <v>0</v>
      </c>
      <c r="Q13" s="5">
        <v>827583164001</v>
      </c>
      <c r="R13" s="5">
        <v>0</v>
      </c>
      <c r="S13" s="5">
        <v>827535579994</v>
      </c>
      <c r="T13" s="5">
        <v>47584007</v>
      </c>
      <c r="U13" s="5">
        <v>827535579994</v>
      </c>
      <c r="V13" s="5">
        <v>12801527750.389999</v>
      </c>
      <c r="W13" s="5">
        <v>12801527750.389999</v>
      </c>
      <c r="X13" s="5">
        <v>12801527750.389999</v>
      </c>
      <c r="Z13" s="9">
        <v>0</v>
      </c>
    </row>
    <row r="14" spans="1:26" ht="51" x14ac:dyDescent="0.3">
      <c r="A14" s="3" t="s">
        <v>37</v>
      </c>
      <c r="B14" s="3" t="s">
        <v>38</v>
      </c>
      <c r="C14" s="3" t="s">
        <v>39</v>
      </c>
      <c r="D14" s="3" t="s">
        <v>43</v>
      </c>
      <c r="E14" s="3" t="s">
        <v>46</v>
      </c>
      <c r="F14" s="3"/>
      <c r="G14" s="3"/>
      <c r="H14" s="3"/>
      <c r="I14" s="3"/>
      <c r="J14" s="3" t="s">
        <v>28</v>
      </c>
      <c r="K14" s="3" t="s">
        <v>48</v>
      </c>
      <c r="L14" s="3" t="s">
        <v>29</v>
      </c>
      <c r="M14" s="4" t="s">
        <v>47</v>
      </c>
      <c r="N14" s="5">
        <v>71758806976</v>
      </c>
      <c r="O14" s="5">
        <v>0</v>
      </c>
      <c r="P14" s="5">
        <v>0</v>
      </c>
      <c r="Q14" s="5">
        <v>71758806976</v>
      </c>
      <c r="R14" s="5">
        <v>0</v>
      </c>
      <c r="S14" s="5">
        <v>71758806976</v>
      </c>
      <c r="T14" s="5">
        <v>0</v>
      </c>
      <c r="U14" s="5">
        <v>71758806976</v>
      </c>
      <c r="V14" s="5">
        <v>0</v>
      </c>
      <c r="W14" s="5">
        <v>0</v>
      </c>
      <c r="X14" s="5">
        <v>0</v>
      </c>
      <c r="Z14" s="11">
        <f t="shared" si="1"/>
        <v>0</v>
      </c>
    </row>
    <row r="15" spans="1:26" ht="40.799999999999997" x14ac:dyDescent="0.3">
      <c r="A15" s="3" t="s">
        <v>37</v>
      </c>
      <c r="B15" s="3" t="s">
        <v>38</v>
      </c>
      <c r="C15" s="3" t="s">
        <v>39</v>
      </c>
      <c r="D15" s="3" t="s">
        <v>43</v>
      </c>
      <c r="E15" s="3" t="s">
        <v>41</v>
      </c>
      <c r="F15" s="3"/>
      <c r="G15" s="3"/>
      <c r="H15" s="3"/>
      <c r="I15" s="3"/>
      <c r="J15" s="3" t="s">
        <v>28</v>
      </c>
      <c r="K15" s="3" t="s">
        <v>49</v>
      </c>
      <c r="L15" s="3" t="s">
        <v>29</v>
      </c>
      <c r="M15" s="4" t="s">
        <v>42</v>
      </c>
      <c r="N15" s="5">
        <v>10699036381</v>
      </c>
      <c r="O15" s="5">
        <v>8993673000</v>
      </c>
      <c r="P15" s="5">
        <v>0</v>
      </c>
      <c r="Q15" s="5">
        <v>19692709381</v>
      </c>
      <c r="R15" s="5">
        <v>0</v>
      </c>
      <c r="S15" s="5">
        <v>19692709381</v>
      </c>
      <c r="T15" s="5">
        <v>0</v>
      </c>
      <c r="U15" s="5">
        <v>19692709381</v>
      </c>
      <c r="V15" s="5">
        <v>5798673500</v>
      </c>
      <c r="W15" s="5">
        <v>5798673500</v>
      </c>
      <c r="X15" s="5">
        <v>5798673500</v>
      </c>
      <c r="Z15" s="11">
        <f t="shared" si="1"/>
        <v>0.54198091243970692</v>
      </c>
    </row>
    <row r="16" spans="1:26" ht="41.4" thickBot="1" x14ac:dyDescent="0.35">
      <c r="A16" s="3" t="s">
        <v>37</v>
      </c>
      <c r="B16" s="3" t="s">
        <v>38</v>
      </c>
      <c r="C16" s="3" t="s">
        <v>39</v>
      </c>
      <c r="D16" s="3" t="s">
        <v>43</v>
      </c>
      <c r="E16" s="3" t="s">
        <v>41</v>
      </c>
      <c r="F16" s="3"/>
      <c r="G16" s="3"/>
      <c r="H16" s="3"/>
      <c r="I16" s="3"/>
      <c r="J16" s="3" t="s">
        <v>50</v>
      </c>
      <c r="K16" s="3" t="s">
        <v>51</v>
      </c>
      <c r="L16" s="3" t="s">
        <v>29</v>
      </c>
      <c r="M16" s="4" t="s">
        <v>42</v>
      </c>
      <c r="N16" s="5">
        <v>0</v>
      </c>
      <c r="O16" s="5">
        <v>8993673000</v>
      </c>
      <c r="P16" s="5">
        <v>8993673000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11">
        <v>0</v>
      </c>
    </row>
    <row r="17" spans="1:26" s="10" customFormat="1" ht="15" thickBot="1" x14ac:dyDescent="0.35">
      <c r="A17" s="14" t="s">
        <v>54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8">
        <f>SUM(N10:N16)</f>
        <v>2659636589387</v>
      </c>
      <c r="O17" s="8">
        <f t="shared" ref="O17:X17" si="4">SUM(O10:O16)</f>
        <v>59643346000</v>
      </c>
      <c r="P17" s="8">
        <f t="shared" si="4"/>
        <v>67085236085</v>
      </c>
      <c r="Q17" s="8">
        <f t="shared" si="4"/>
        <v>2652194699302</v>
      </c>
      <c r="R17" s="8">
        <f t="shared" si="4"/>
        <v>0</v>
      </c>
      <c r="S17" s="8">
        <f t="shared" si="4"/>
        <v>2652147115295</v>
      </c>
      <c r="T17" s="8">
        <f t="shared" si="4"/>
        <v>47584007</v>
      </c>
      <c r="U17" s="8">
        <f t="shared" si="4"/>
        <v>2652147115295</v>
      </c>
      <c r="V17" s="8">
        <f t="shared" si="4"/>
        <v>883552829007.39001</v>
      </c>
      <c r="W17" s="8">
        <f t="shared" si="4"/>
        <v>883552829007.39001</v>
      </c>
      <c r="X17" s="8">
        <f t="shared" si="4"/>
        <v>883552829007.39001</v>
      </c>
      <c r="Z17" s="11">
        <f t="shared" si="1"/>
        <v>0.33220810411960588</v>
      </c>
    </row>
    <row r="18" spans="1:26" s="10" customFormat="1" ht="15" thickBot="1" x14ac:dyDescent="0.35">
      <c r="A18" s="14" t="s">
        <v>55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8">
        <f>N9+N17</f>
        <v>2668436589387</v>
      </c>
      <c r="O18" s="8">
        <f t="shared" ref="O18:X18" si="5">O9+O17</f>
        <v>60143346000</v>
      </c>
      <c r="P18" s="8">
        <f t="shared" si="5"/>
        <v>70833327346</v>
      </c>
      <c r="Q18" s="8">
        <f t="shared" si="5"/>
        <v>2657746608041</v>
      </c>
      <c r="R18" s="8">
        <f t="shared" si="5"/>
        <v>0</v>
      </c>
      <c r="S18" s="8">
        <f t="shared" si="5"/>
        <v>2657699024034</v>
      </c>
      <c r="T18" s="8">
        <f t="shared" si="5"/>
        <v>47584007</v>
      </c>
      <c r="U18" s="8">
        <f t="shared" si="5"/>
        <v>2657699024034</v>
      </c>
      <c r="V18" s="8">
        <f t="shared" si="5"/>
        <v>889104737746.39001</v>
      </c>
      <c r="W18" s="8">
        <f t="shared" si="5"/>
        <v>889104737746.39001</v>
      </c>
      <c r="X18" s="8">
        <f t="shared" si="5"/>
        <v>889104737746.39001</v>
      </c>
      <c r="Z18" s="11">
        <f t="shared" si="1"/>
        <v>0.3331931293711714</v>
      </c>
    </row>
    <row r="19" spans="1:26" ht="34.049999999999997" customHeight="1" x14ac:dyDescent="0.3"/>
  </sheetData>
  <sheetProtection sheet="1" objects="1" scenarios="1"/>
  <mergeCells count="5">
    <mergeCell ref="C6:M6"/>
    <mergeCell ref="C8:M8"/>
    <mergeCell ref="A9:M9"/>
    <mergeCell ref="A17:M17"/>
    <mergeCell ref="A18:M18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Alejandra Buitrago Franco</cp:lastModifiedBy>
  <dcterms:modified xsi:type="dcterms:W3CDTF">2026-03-20T20:09:35Z</dcterms:modified>
</cp:coreProperties>
</file>