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2025/Ejecucuion septiembre a diciembre 2025/"/>
    </mc:Choice>
  </mc:AlternateContent>
  <xr:revisionPtr revIDLastSave="26" documentId="11_CF6446028E618C7BF85058F61EB193DD8E11D546" xr6:coauthVersionLast="47" xr6:coauthVersionMax="47" xr10:uidLastSave="{759D5534-9E77-4439-8097-A66CAF63F28F}"/>
  <bookViews>
    <workbookView xWindow="22932" yWindow="-108" windowWidth="38616" windowHeight="210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0" i="1" l="1"/>
  <c r="Z59" i="1"/>
  <c r="Z58" i="1"/>
  <c r="Z57" i="1"/>
  <c r="Z56" i="1"/>
  <c r="Z55" i="1"/>
  <c r="Z54" i="1"/>
  <c r="Z53" i="1"/>
  <c r="Z52" i="1"/>
  <c r="Z51" i="1"/>
  <c r="Z49" i="1"/>
  <c r="Z47" i="1"/>
  <c r="Z46" i="1"/>
  <c r="Z45" i="1"/>
  <c r="Z44" i="1"/>
  <c r="Z43" i="1"/>
  <c r="Z42" i="1"/>
  <c r="Z41" i="1"/>
  <c r="Z39" i="1"/>
  <c r="Z37" i="1"/>
  <c r="Z34" i="1"/>
  <c r="Z33" i="1"/>
  <c r="Z32" i="1"/>
  <c r="Z23" i="1"/>
  <c r="Z22" i="1"/>
  <c r="Z21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O60" i="1"/>
  <c r="P60" i="1"/>
  <c r="Q60" i="1"/>
  <c r="R60" i="1"/>
  <c r="S60" i="1"/>
  <c r="T60" i="1"/>
  <c r="U60" i="1"/>
  <c r="V60" i="1"/>
  <c r="W60" i="1"/>
  <c r="X60" i="1"/>
  <c r="N60" i="1"/>
  <c r="Y60" i="1"/>
  <c r="X59" i="1"/>
  <c r="W59" i="1"/>
  <c r="V59" i="1"/>
  <c r="U59" i="1"/>
  <c r="T59" i="1"/>
  <c r="S59" i="1"/>
  <c r="R59" i="1"/>
  <c r="Q59" i="1"/>
  <c r="P59" i="1"/>
  <c r="O59" i="1"/>
  <c r="N59" i="1"/>
  <c r="X22" i="1"/>
  <c r="W22" i="1"/>
  <c r="W23" i="1" s="1"/>
  <c r="V22" i="1"/>
  <c r="V23" i="1" s="1"/>
  <c r="U22" i="1"/>
  <c r="U23" i="1" s="1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X17" i="1"/>
  <c r="W17" i="1"/>
  <c r="V17" i="1"/>
  <c r="U17" i="1"/>
  <c r="T17" i="1"/>
  <c r="S17" i="1"/>
  <c r="R17" i="1"/>
  <c r="Q17" i="1"/>
  <c r="P17" i="1"/>
  <c r="O17" i="1"/>
  <c r="N17" i="1"/>
  <c r="X10" i="1"/>
  <c r="W10" i="1"/>
  <c r="V10" i="1"/>
  <c r="U10" i="1"/>
  <c r="T10" i="1"/>
  <c r="S10" i="1"/>
  <c r="R10" i="1"/>
  <c r="Q10" i="1"/>
  <c r="P10" i="1"/>
  <c r="O10" i="1"/>
  <c r="N10" i="1"/>
  <c r="X8" i="1"/>
  <c r="W8" i="1"/>
  <c r="V8" i="1"/>
  <c r="U8" i="1"/>
  <c r="T8" i="1"/>
  <c r="S8" i="1"/>
  <c r="R8" i="1"/>
  <c r="Q8" i="1"/>
  <c r="P8" i="1"/>
  <c r="O8" i="1"/>
  <c r="N8" i="1"/>
  <c r="X23" i="1" l="1"/>
</calcChain>
</file>

<file path=xl/sharedStrings.xml><?xml version="1.0" encoding="utf-8"?>
<sst xmlns="http://schemas.openxmlformats.org/spreadsheetml/2006/main" count="544" uniqueCount="101">
  <si>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</si>
  <si>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</si>
  <si>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</si>
  <si>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</si>
  <si>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</si>
  <si>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</si>
  <si>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</si>
  <si>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</si>
  <si>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</si>
  <si>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</si>
  <si>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</si>
  <si>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</si>
  <si>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</si>
  <si>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</si>
  <si>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</si>
  <si>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</si>
  <si>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</si>
  <si>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</si>
  <si>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</si>
  <si>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</si>
  <si>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</si>
  <si>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</si>
  <si>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</si>
  <si>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</si>
  <si>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</si>
  <si>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</si>
  <si>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</si>
  <si>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</si>
  <si>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</si>
  <si>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</si>
  <si>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</si>
  <si>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</si>
  <si>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</si>
  <si>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</si>
  <si>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</si>
  <si>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</si>
  <si>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</si>
  <si>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004</t>
  </si>
  <si>
    <t>CUBRIMIENTO DE COSTOS NO RECUPERABLES VIA TARIFA O SUBSIDIO DE LA OPERACIÓN INTEGRAL DEL SERVICIO DE ASEO – DEPARTAMENTO ARCHIPIÉLAGO DE SAN ANDRÉS, PROVIDENCIA Y SANTA CATALINA</t>
  </si>
  <si>
    <t>999</t>
  </si>
  <si>
    <t>OTRAS TRANSFERENCIAS - DISTRIBUCIÓN PREVIO CONCEPTO DGPPN</t>
  </si>
  <si>
    <t>05</t>
  </si>
  <si>
    <t>008</t>
  </si>
  <si>
    <t>AGUA POTABLE Y SANEAMIENTO BÁSICO</t>
  </si>
  <si>
    <t>002</t>
  </si>
  <si>
    <t>CUOTAS PARTES PENSIONALES (DE PENSIONES)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</si>
  <si>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</si>
  <si>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</si>
  <si>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</si>
  <si>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</si>
  <si>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</si>
  <si>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</si>
  <si>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SSF</t>
  </si>
  <si>
    <t>11</t>
  </si>
  <si>
    <t>C</t>
  </si>
  <si>
    <t>4001</t>
  </si>
  <si>
    <t>1400</t>
  </si>
  <si>
    <t>5</t>
  </si>
  <si>
    <t>51303B</t>
  </si>
  <si>
    <t>5. CONVERGENCIA REGIONAL / B. POLÍTICA INTEGRAL DE HÁBITAT</t>
  </si>
  <si>
    <t>14</t>
  </si>
  <si>
    <t>15</t>
  </si>
  <si>
    <t>Propios</t>
  </si>
  <si>
    <t>25</t>
  </si>
  <si>
    <t>6</t>
  </si>
  <si>
    <t>10306A</t>
  </si>
  <si>
    <t>1. ORDENAMIENTO DEL TERRITORIO ALREDEDOR DEL AGUA Y JUSTICIA AMBIENTAL / A. ACCESO Y FORMALIZACIÓN DE LA PROPIEDAD</t>
  </si>
  <si>
    <t>8</t>
  </si>
  <si>
    <t>9</t>
  </si>
  <si>
    <t>4002</t>
  </si>
  <si>
    <t>2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</si>
  <si>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</si>
  <si>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</si>
  <si>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</si>
  <si>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7</t>
  </si>
  <si>
    <t>202020</t>
  </si>
  <si>
    <t>2. SEGURIDAD HUMANA Y JUSTICIA SOCIAL / 2. MÍNIMO VITAL DE AGUA</t>
  </si>
  <si>
    <t>40304A</t>
  </si>
  <si>
    <t>4. TRANSFORMACIÓN PRODUCTIVA, INTERNACIONALIZACIÓN Y ACCIÓN CLÍMATICA / A. REDUCCIÓN DEL IMPACTO AMBIENTAL DEL SECTOR RESIDENCIAL Y PROMOCIÓN DEL HÁBITAT VERDE. 162</t>
  </si>
  <si>
    <t>51302H</t>
  </si>
  <si>
    <t>5. CONVERGENCIA REGIONAL / H. ACCESO A SERVICIOS PÚBLICOS A PARTIR DE LAS CAPACIDADES Y NECESIDADES DE LOS TERRITORIOS</t>
  </si>
  <si>
    <t>51302HZ</t>
  </si>
  <si>
    <t>5. CONVERGENCIA REGIONAL / H. ACCESO A SERVICIOS PÚBLICOS A PARTIR DE LAS CAPACIDADES Y NECESIDADES DE LOS TERRITORIOS / Z. ECI CATATUMBO</t>
  </si>
  <si>
    <t>12</t>
  </si>
  <si>
    <t>16</t>
  </si>
  <si>
    <t>17</t>
  </si>
  <si>
    <t>18</t>
  </si>
  <si>
    <t>19</t>
  </si>
  <si>
    <t>20</t>
  </si>
  <si>
    <t>5. CONVERGENCIA REGIONAL / H. ACCESO A SERVICIOS PÚBLICOS  A PARTIR DE LAS CAPACIDADES Y NECESIDADES DE LOS TERRITORIOS</t>
  </si>
  <si>
    <t>4099</t>
  </si>
  <si>
    <t>53105B</t>
  </si>
  <si>
    <t>5. CONVERGENCIA REGIONAL / B. ENTIDADES PÚBLICAS TERRITORIALES Y NACIONALES FORTALECIDAS</t>
  </si>
  <si>
    <t>GASTOS PERSONAL</t>
  </si>
  <si>
    <t xml:space="preserve">ADQUISICION DE BIENES Y SERVICIOS </t>
  </si>
  <si>
    <t xml:space="preserve">TRANSFERENCIAS CORRIENTES </t>
  </si>
  <si>
    <t xml:space="preserve">GASTOS POR TIBUTOS, MULTAS, SANCIONES E INTERESES DE MORA </t>
  </si>
  <si>
    <t xml:space="preserve">TOTAL FUNCIONAMIENTO </t>
  </si>
  <si>
    <t xml:space="preserve">TOTAL DE INVERSION </t>
  </si>
  <si>
    <t xml:space="preserve">TOTAL MINISTERIO DE VIVIENDA CIUDAD Y TERRITORIO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</si>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</sst>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/>
    <xf numFmtId="9" fontId="7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</xdr:colOff>
      <xdr:row>1</xdr:row>
      <xdr:rowOff>91440</xdr:rowOff>
    </xdr:from>
    <xdr:to>
      <xdr:col>9</xdr:col>
      <xdr:colOff>38100</xdr:colOff>
      <xdr:row>2</xdr:row>
      <xdr:rowOff>876300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4FE81-AFAE-78E1-0F9B-CAC479E3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74320"/>
          <a:ext cx="2362200" cy="967740"/>
        </a:xfrm>
        <a:prstGeom prst="rect">
          <a:avLst/>
        </a:prstGeom>
      </xdr:spPr>
    </xdr:pic>
    <xdr:clientData/>
  </xdr:twoCellAnchor>
  <xdr:twoCellAnchor editAs="oneCell">
    <xdr:from>
      <xdr:col>20</xdr:col>
      <xdr:colOff>1165860</xdr:colOff>
      <xdr:row>0</xdr:row>
      <xdr:rowOff>38100</xdr:rowOff>
    </xdr:from>
    <xdr:to>
      <xdr:col>23</xdr:col>
      <xdr:colOff>556260</xdr:colOff>
      <xdr:row>2</xdr:row>
      <xdr:rowOff>895350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40A6E-6FF2-0449-D890-411C35B6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0280" y="38100"/>
          <a:ext cx="3276600" cy="1223010"/>
        </a:xfrm>
        <a:prstGeom prst="rect">
          <a:avLst/>
        </a:prstGeom>
      </xdr:spPr>
    </xdr:pic>
    <xdr:clientData/>
  </xdr:twoCellAnchor>
  <xdr:twoCellAnchor editAs="oneCell">
    <xdr:from>
      <xdr:col>14</xdr:col>
      <xdr:colOff>579120</xdr:colOff>
      <xdr:row>0</xdr:row>
      <xdr:rowOff>167640</xdr:rowOff>
    </xdr:from>
    <xdr:to>
      <xdr:col>17</xdr:col>
      <xdr:colOff>289872</xdr:colOff>
      <xdr:row>2</xdr:row>
      <xdr:rowOff>845910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844033-5E99-45EE-B400-1C5A4995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1140" y="167640"/>
          <a:ext cx="3596952" cy="10440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showGridLines="0" tabSelected="1" workbookViewId="0">
      <selection activeCell="S52" sqref="S52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8.33203125" style="10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78.599999999999994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  <c r="Z4" s="10" t="s">
        <v>100</v>
      </c>
    </row>
    <row r="5" spans="1:26" x14ac:dyDescent="0.3">
      <c r="A5" s="3" t="s">
        <v>25</v>
      </c>
      <c r="B5" s="3" t="s">
        <v>26</v>
      </c>
      <c r="C5" s="3" t="s">
        <v>26</v>
      </c>
      <c r="D5" s="3" t="s">
        <v>26</v>
      </c>
      <c r="E5" s="3"/>
      <c r="F5" s="3"/>
      <c r="G5" s="3"/>
      <c r="H5" s="3"/>
      <c r="I5" s="3"/>
      <c r="J5" s="3" t="s">
        <v>27</v>
      </c>
      <c r="K5" s="3" t="s">
        <v>28</v>
      </c>
      <c r="L5" s="3" t="s">
        <v>29</v>
      </c>
      <c r="M5" s="4" t="s">
        <v>30</v>
      </c>
      <c r="N5" s="5">
        <v>39195900000</v>
      </c>
      <c r="O5" s="5">
        <v>370479944</v>
      </c>
      <c r="P5" s="5">
        <v>7877315</v>
      </c>
      <c r="Q5" s="5">
        <v>39558502629</v>
      </c>
      <c r="R5" s="5">
        <v>0</v>
      </c>
      <c r="S5" s="5">
        <v>39392610101</v>
      </c>
      <c r="T5" s="5">
        <v>165892528</v>
      </c>
      <c r="U5" s="5">
        <v>39392610101</v>
      </c>
      <c r="V5" s="5">
        <v>39392610101</v>
      </c>
      <c r="W5" s="5">
        <v>39320456053</v>
      </c>
      <c r="X5" s="5">
        <v>39320456053</v>
      </c>
      <c r="Z5" s="10">
        <f>+X5/N5</f>
        <v>1.0031777827017623</v>
      </c>
    </row>
    <row r="6" spans="1:26" ht="20.399999999999999" x14ac:dyDescent="0.3">
      <c r="A6" s="3" t="s">
        <v>25</v>
      </c>
      <c r="B6" s="3" t="s">
        <v>26</v>
      </c>
      <c r="C6" s="3" t="s">
        <v>26</v>
      </c>
      <c r="D6" s="3" t="s">
        <v>31</v>
      </c>
      <c r="E6" s="3"/>
      <c r="F6" s="3"/>
      <c r="G6" s="3"/>
      <c r="H6" s="3"/>
      <c r="I6" s="3"/>
      <c r="J6" s="3" t="s">
        <v>27</v>
      </c>
      <c r="K6" s="3" t="s">
        <v>28</v>
      </c>
      <c r="L6" s="3" t="s">
        <v>29</v>
      </c>
      <c r="M6" s="4" t="s">
        <v>32</v>
      </c>
      <c r="N6" s="5">
        <v>15531300000</v>
      </c>
      <c r="O6" s="5">
        <v>0</v>
      </c>
      <c r="P6" s="5">
        <v>580000000</v>
      </c>
      <c r="Q6" s="5">
        <v>14951300000</v>
      </c>
      <c r="R6" s="5">
        <v>0</v>
      </c>
      <c r="S6" s="5">
        <v>14529198666</v>
      </c>
      <c r="T6" s="5">
        <v>422101334</v>
      </c>
      <c r="U6" s="5">
        <v>14529198666</v>
      </c>
      <c r="V6" s="5">
        <v>14529198666</v>
      </c>
      <c r="W6" s="5">
        <v>14523012344</v>
      </c>
      <c r="X6" s="5">
        <v>14523012344</v>
      </c>
      <c r="Z6" s="10">
        <f t="shared" ref="Z6:Z58" si="0">+X6/N6</f>
        <v>0.93508027943572014</v>
      </c>
    </row>
    <row r="7" spans="1:26" ht="21" thickBot="1" x14ac:dyDescent="0.35">
      <c r="A7" s="3" t="s">
        <v>25</v>
      </c>
      <c r="B7" s="3" t="s">
        <v>26</v>
      </c>
      <c r="C7" s="3" t="s">
        <v>26</v>
      </c>
      <c r="D7" s="3" t="s">
        <v>33</v>
      </c>
      <c r="E7" s="3"/>
      <c r="F7" s="3"/>
      <c r="G7" s="3"/>
      <c r="H7" s="3"/>
      <c r="I7" s="3"/>
      <c r="J7" s="3" t="s">
        <v>27</v>
      </c>
      <c r="K7" s="3" t="s">
        <v>28</v>
      </c>
      <c r="L7" s="3" t="s">
        <v>29</v>
      </c>
      <c r="M7" s="4" t="s">
        <v>34</v>
      </c>
      <c r="N7" s="5">
        <v>6954400000</v>
      </c>
      <c r="O7" s="5">
        <v>0</v>
      </c>
      <c r="P7" s="5">
        <v>1275962901</v>
      </c>
      <c r="Q7" s="5">
        <v>5678437099</v>
      </c>
      <c r="R7" s="5">
        <v>0</v>
      </c>
      <c r="S7" s="5">
        <v>5549676903</v>
      </c>
      <c r="T7" s="5">
        <v>128760196</v>
      </c>
      <c r="U7" s="5">
        <v>5549676903</v>
      </c>
      <c r="V7" s="5">
        <v>5549676903</v>
      </c>
      <c r="W7" s="5">
        <v>5517899386</v>
      </c>
      <c r="X7" s="5">
        <v>5517899386</v>
      </c>
      <c r="Z7" s="10">
        <f t="shared" si="0"/>
        <v>0.79344003594846424</v>
      </c>
    </row>
    <row r="8" spans="1:26" s="9" customFormat="1" ht="15" thickBot="1" x14ac:dyDescent="0.35">
      <c r="A8" s="6" t="s">
        <v>25</v>
      </c>
      <c r="B8" s="7">
        <v>1</v>
      </c>
      <c r="C8" s="14" t="s">
        <v>93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8">
        <f>SUM(N5:N7)</f>
        <v>61681600000</v>
      </c>
      <c r="O8" s="8">
        <f t="shared" ref="O8:W8" si="1">SUM(O5:O7)</f>
        <v>370479944</v>
      </c>
      <c r="P8" s="8">
        <f t="shared" si="1"/>
        <v>1863840216</v>
      </c>
      <c r="Q8" s="8">
        <f t="shared" si="1"/>
        <v>60188239728</v>
      </c>
      <c r="R8" s="8">
        <f t="shared" si="1"/>
        <v>0</v>
      </c>
      <c r="S8" s="8">
        <f t="shared" si="1"/>
        <v>59471485670</v>
      </c>
      <c r="T8" s="8">
        <f t="shared" si="1"/>
        <v>716754058</v>
      </c>
      <c r="U8" s="8">
        <f t="shared" si="1"/>
        <v>59471485670</v>
      </c>
      <c r="V8" s="8">
        <f t="shared" si="1"/>
        <v>59471485670</v>
      </c>
      <c r="W8" s="8">
        <f t="shared" si="1"/>
        <v>59361367783</v>
      </c>
      <c r="X8" s="8">
        <f>SUM(X5:X7)</f>
        <v>59361367783</v>
      </c>
      <c r="Z8" s="10">
        <f t="shared" si="0"/>
        <v>0.96238372193652566</v>
      </c>
    </row>
    <row r="9" spans="1:26" ht="15" thickBot="1" x14ac:dyDescent="0.35">
      <c r="A9" s="3" t="s">
        <v>25</v>
      </c>
      <c r="B9" s="3" t="s">
        <v>31</v>
      </c>
      <c r="C9" s="3"/>
      <c r="D9" s="3"/>
      <c r="E9" s="3"/>
      <c r="F9" s="3"/>
      <c r="G9" s="3"/>
      <c r="H9" s="3"/>
      <c r="I9" s="3"/>
      <c r="J9" s="3" t="s">
        <v>27</v>
      </c>
      <c r="K9" s="3" t="s">
        <v>28</v>
      </c>
      <c r="L9" s="3" t="s">
        <v>29</v>
      </c>
      <c r="M9" s="4" t="s">
        <v>35</v>
      </c>
      <c r="N9" s="5">
        <v>14318900000</v>
      </c>
      <c r="O9" s="5">
        <v>0</v>
      </c>
      <c r="P9" s="5">
        <v>43059615</v>
      </c>
      <c r="Q9" s="5">
        <v>14275840385</v>
      </c>
      <c r="R9" s="5">
        <v>0</v>
      </c>
      <c r="S9" s="5">
        <v>14206884701.16</v>
      </c>
      <c r="T9" s="5">
        <v>68955683.840000004</v>
      </c>
      <c r="U9" s="5">
        <v>14198539285.16</v>
      </c>
      <c r="V9" s="5">
        <v>12498603464.27</v>
      </c>
      <c r="W9" s="5">
        <v>12498603464.27</v>
      </c>
      <c r="X9" s="5">
        <v>12498603464.27</v>
      </c>
      <c r="Z9" s="10">
        <f t="shared" si="0"/>
        <v>0.87287455490784915</v>
      </c>
    </row>
    <row r="10" spans="1:26" s="9" customFormat="1" ht="15" thickBot="1" x14ac:dyDescent="0.35">
      <c r="A10" s="6" t="s">
        <v>25</v>
      </c>
      <c r="B10" s="7">
        <v>2</v>
      </c>
      <c r="C10" s="14" t="s">
        <v>94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8">
        <f>N9</f>
        <v>14318900000</v>
      </c>
      <c r="O10" s="8">
        <f t="shared" ref="O10:W10" si="2">O9</f>
        <v>0</v>
      </c>
      <c r="P10" s="8">
        <f t="shared" si="2"/>
        <v>43059615</v>
      </c>
      <c r="Q10" s="8">
        <f t="shared" si="2"/>
        <v>14275840385</v>
      </c>
      <c r="R10" s="8">
        <f t="shared" si="2"/>
        <v>0</v>
      </c>
      <c r="S10" s="8">
        <f t="shared" si="2"/>
        <v>14206884701.16</v>
      </c>
      <c r="T10" s="8">
        <f t="shared" si="2"/>
        <v>68955683.840000004</v>
      </c>
      <c r="U10" s="8">
        <f t="shared" si="2"/>
        <v>14198539285.16</v>
      </c>
      <c r="V10" s="8">
        <f t="shared" si="2"/>
        <v>12498603464.27</v>
      </c>
      <c r="W10" s="8">
        <f t="shared" si="2"/>
        <v>12498603464.27</v>
      </c>
      <c r="X10" s="8">
        <f>X9</f>
        <v>12498603464.27</v>
      </c>
      <c r="Z10" s="10">
        <f t="shared" si="0"/>
        <v>0.87287455490784915</v>
      </c>
    </row>
    <row r="11" spans="1:26" ht="71.400000000000006" x14ac:dyDescent="0.3">
      <c r="A11" s="3" t="s">
        <v>25</v>
      </c>
      <c r="B11" s="3" t="s">
        <v>33</v>
      </c>
      <c r="C11" s="3" t="s">
        <v>26</v>
      </c>
      <c r="D11" s="3" t="s">
        <v>36</v>
      </c>
      <c r="E11" s="3" t="s">
        <v>37</v>
      </c>
      <c r="F11" s="3"/>
      <c r="G11" s="3"/>
      <c r="H11" s="3"/>
      <c r="I11" s="3"/>
      <c r="J11" s="3" t="s">
        <v>27</v>
      </c>
      <c r="K11" s="3" t="s">
        <v>28</v>
      </c>
      <c r="L11" s="3" t="s">
        <v>29</v>
      </c>
      <c r="M11" s="4" t="s">
        <v>38</v>
      </c>
      <c r="N11" s="5">
        <v>18728300000</v>
      </c>
      <c r="O11" s="5">
        <v>0</v>
      </c>
      <c r="P11" s="5">
        <v>0</v>
      </c>
      <c r="Q11" s="5">
        <v>18728300000</v>
      </c>
      <c r="R11" s="5">
        <v>0</v>
      </c>
      <c r="S11" s="5">
        <v>18728300000</v>
      </c>
      <c r="T11" s="5">
        <v>0</v>
      </c>
      <c r="U11" s="5">
        <v>18728300000</v>
      </c>
      <c r="V11" s="5">
        <v>12308095382</v>
      </c>
      <c r="W11" s="5">
        <v>12308095382</v>
      </c>
      <c r="X11" s="5">
        <v>12308095382</v>
      </c>
      <c r="Z11" s="10">
        <f t="shared" si="0"/>
        <v>0.65719234431315177</v>
      </c>
    </row>
    <row r="12" spans="1:26" ht="30.6" x14ac:dyDescent="0.3">
      <c r="A12" s="3" t="s">
        <v>25</v>
      </c>
      <c r="B12" s="3" t="s">
        <v>33</v>
      </c>
      <c r="C12" s="3" t="s">
        <v>33</v>
      </c>
      <c r="D12" s="3" t="s">
        <v>26</v>
      </c>
      <c r="E12" s="3" t="s">
        <v>39</v>
      </c>
      <c r="F12" s="3"/>
      <c r="G12" s="3"/>
      <c r="H12" s="3"/>
      <c r="I12" s="3"/>
      <c r="J12" s="3" t="s">
        <v>27</v>
      </c>
      <c r="K12" s="3" t="s">
        <v>28</v>
      </c>
      <c r="L12" s="3" t="s">
        <v>29</v>
      </c>
      <c r="M12" s="4" t="s">
        <v>40</v>
      </c>
      <c r="N12" s="5">
        <v>3783300000</v>
      </c>
      <c r="O12" s="5">
        <v>0</v>
      </c>
      <c r="P12" s="5">
        <v>3783300000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10">
        <f t="shared" si="0"/>
        <v>0</v>
      </c>
    </row>
    <row r="13" spans="1:26" ht="20.399999999999999" x14ac:dyDescent="0.3">
      <c r="A13" s="3" t="s">
        <v>25</v>
      </c>
      <c r="B13" s="3" t="s">
        <v>33</v>
      </c>
      <c r="C13" s="3" t="s">
        <v>33</v>
      </c>
      <c r="D13" s="3" t="s">
        <v>41</v>
      </c>
      <c r="E13" s="3" t="s">
        <v>42</v>
      </c>
      <c r="F13" s="3"/>
      <c r="G13" s="3"/>
      <c r="H13" s="3"/>
      <c r="I13" s="3"/>
      <c r="J13" s="3" t="s">
        <v>27</v>
      </c>
      <c r="K13" s="3" t="s">
        <v>28</v>
      </c>
      <c r="L13" s="3" t="s">
        <v>29</v>
      </c>
      <c r="M13" s="4" t="s">
        <v>43</v>
      </c>
      <c r="N13" s="5">
        <v>4212201594403</v>
      </c>
      <c r="O13" s="5">
        <v>0</v>
      </c>
      <c r="P13" s="5">
        <v>0</v>
      </c>
      <c r="Q13" s="5">
        <v>4212201594403</v>
      </c>
      <c r="R13" s="5">
        <v>0</v>
      </c>
      <c r="S13" s="5">
        <v>4212201594403</v>
      </c>
      <c r="T13" s="5">
        <v>0</v>
      </c>
      <c r="U13" s="5">
        <v>4212201594403</v>
      </c>
      <c r="V13" s="5">
        <v>4212201594403</v>
      </c>
      <c r="W13" s="5">
        <v>4212201594403</v>
      </c>
      <c r="X13" s="5">
        <v>4212201594403</v>
      </c>
      <c r="Z13" s="10">
        <f t="shared" si="0"/>
        <v>1</v>
      </c>
    </row>
    <row r="14" spans="1:26" ht="20.399999999999999" x14ac:dyDescent="0.3">
      <c r="A14" s="3" t="s">
        <v>25</v>
      </c>
      <c r="B14" s="3" t="s">
        <v>33</v>
      </c>
      <c r="C14" s="3" t="s">
        <v>36</v>
      </c>
      <c r="D14" s="3" t="s">
        <v>31</v>
      </c>
      <c r="E14" s="3" t="s">
        <v>44</v>
      </c>
      <c r="F14" s="3"/>
      <c r="G14" s="3"/>
      <c r="H14" s="3"/>
      <c r="I14" s="3"/>
      <c r="J14" s="3" t="s">
        <v>27</v>
      </c>
      <c r="K14" s="3" t="s">
        <v>28</v>
      </c>
      <c r="L14" s="3" t="s">
        <v>29</v>
      </c>
      <c r="M14" s="4" t="s">
        <v>45</v>
      </c>
      <c r="N14" s="5">
        <v>51800000</v>
      </c>
      <c r="O14" s="5">
        <v>0</v>
      </c>
      <c r="P14" s="5">
        <v>35133030</v>
      </c>
      <c r="Q14" s="5">
        <v>16666970</v>
      </c>
      <c r="R14" s="5">
        <v>0</v>
      </c>
      <c r="S14" s="5">
        <v>14474249</v>
      </c>
      <c r="T14" s="5">
        <v>2192721</v>
      </c>
      <c r="U14" s="5">
        <v>14474249</v>
      </c>
      <c r="V14" s="5">
        <v>14474249</v>
      </c>
      <c r="W14" s="5">
        <v>14280084</v>
      </c>
      <c r="X14" s="5">
        <v>14280084</v>
      </c>
      <c r="Z14" s="10">
        <f t="shared" si="0"/>
        <v>0.27567729729729729</v>
      </c>
    </row>
    <row r="15" spans="1:26" ht="30.6" x14ac:dyDescent="0.3">
      <c r="A15" s="3" t="s">
        <v>25</v>
      </c>
      <c r="B15" s="3" t="s">
        <v>33</v>
      </c>
      <c r="C15" s="3" t="s">
        <v>36</v>
      </c>
      <c r="D15" s="3" t="s">
        <v>31</v>
      </c>
      <c r="E15" s="3" t="s">
        <v>46</v>
      </c>
      <c r="F15" s="3"/>
      <c r="G15" s="3"/>
      <c r="H15" s="3"/>
      <c r="I15" s="3"/>
      <c r="J15" s="3" t="s">
        <v>27</v>
      </c>
      <c r="K15" s="3" t="s">
        <v>28</v>
      </c>
      <c r="L15" s="3" t="s">
        <v>29</v>
      </c>
      <c r="M15" s="4" t="s">
        <v>47</v>
      </c>
      <c r="N15" s="5">
        <v>235300000</v>
      </c>
      <c r="O15" s="5">
        <v>0</v>
      </c>
      <c r="P15" s="5">
        <v>86834150</v>
      </c>
      <c r="Q15" s="5">
        <v>148465850</v>
      </c>
      <c r="R15" s="5">
        <v>0</v>
      </c>
      <c r="S15" s="5">
        <v>124005721</v>
      </c>
      <c r="T15" s="5">
        <v>24460129</v>
      </c>
      <c r="U15" s="5">
        <v>124005721</v>
      </c>
      <c r="V15" s="5">
        <v>124005721</v>
      </c>
      <c r="W15" s="5">
        <v>123912949</v>
      </c>
      <c r="X15" s="5">
        <v>123912949</v>
      </c>
      <c r="Z15" s="10">
        <f t="shared" si="0"/>
        <v>0.5266168678283043</v>
      </c>
    </row>
    <row r="16" spans="1:26" ht="15" thickBot="1" x14ac:dyDescent="0.35">
      <c r="A16" s="3" t="s">
        <v>25</v>
      </c>
      <c r="B16" s="3" t="s">
        <v>33</v>
      </c>
      <c r="C16" s="3" t="s">
        <v>28</v>
      </c>
      <c r="D16" s="3"/>
      <c r="E16" s="3"/>
      <c r="F16" s="3"/>
      <c r="G16" s="3"/>
      <c r="H16" s="3"/>
      <c r="I16" s="3"/>
      <c r="J16" s="3" t="s">
        <v>27</v>
      </c>
      <c r="K16" s="3" t="s">
        <v>28</v>
      </c>
      <c r="L16" s="3" t="s">
        <v>29</v>
      </c>
      <c r="M16" s="4" t="s">
        <v>48</v>
      </c>
      <c r="N16" s="5">
        <v>1000000000</v>
      </c>
      <c r="O16" s="5">
        <v>0</v>
      </c>
      <c r="P16" s="5">
        <v>770178205</v>
      </c>
      <c r="Q16" s="5">
        <v>229821795</v>
      </c>
      <c r="R16" s="5">
        <v>0</v>
      </c>
      <c r="S16" s="5">
        <v>229821793.31999999</v>
      </c>
      <c r="T16" s="5">
        <v>1.68</v>
      </c>
      <c r="U16" s="5">
        <v>229821793.31999999</v>
      </c>
      <c r="V16" s="5">
        <v>229821793.31999999</v>
      </c>
      <c r="W16" s="5">
        <v>229821793.31999999</v>
      </c>
      <c r="X16" s="5">
        <v>229821793.31999999</v>
      </c>
      <c r="Z16" s="10">
        <f t="shared" si="0"/>
        <v>0.22982179332</v>
      </c>
    </row>
    <row r="17" spans="1:26" s="9" customFormat="1" ht="15" thickBot="1" x14ac:dyDescent="0.35">
      <c r="A17" s="6" t="s">
        <v>25</v>
      </c>
      <c r="B17" s="7">
        <v>3</v>
      </c>
      <c r="C17" s="14" t="s">
        <v>95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8">
        <f>SUM(N11:N16)</f>
        <v>4236000294403</v>
      </c>
      <c r="O17" s="8">
        <f t="shared" ref="O17:W17" si="3">SUM(O11:O16)</f>
        <v>0</v>
      </c>
      <c r="P17" s="8">
        <f t="shared" si="3"/>
        <v>4675445385</v>
      </c>
      <c r="Q17" s="8">
        <f t="shared" si="3"/>
        <v>4231324849018</v>
      </c>
      <c r="R17" s="8">
        <f t="shared" si="3"/>
        <v>0</v>
      </c>
      <c r="S17" s="8">
        <f t="shared" si="3"/>
        <v>4231298196166.3198</v>
      </c>
      <c r="T17" s="8">
        <f t="shared" si="3"/>
        <v>26652851.68</v>
      </c>
      <c r="U17" s="8">
        <f t="shared" si="3"/>
        <v>4231298196166.3198</v>
      </c>
      <c r="V17" s="8">
        <f t="shared" si="3"/>
        <v>4224877991548.3198</v>
      </c>
      <c r="W17" s="8">
        <f t="shared" si="3"/>
        <v>4224877704611.3198</v>
      </c>
      <c r="X17" s="8">
        <f>SUM(X11:X16)</f>
        <v>4224877704611.3198</v>
      </c>
      <c r="Z17" s="10">
        <f t="shared" si="0"/>
        <v>0.99737427076991081</v>
      </c>
    </row>
    <row r="18" spans="1:26" x14ac:dyDescent="0.3">
      <c r="A18" s="3" t="s">
        <v>25</v>
      </c>
      <c r="B18" s="3" t="s">
        <v>49</v>
      </c>
      <c r="C18" s="3" t="s">
        <v>26</v>
      </c>
      <c r="D18" s="3"/>
      <c r="E18" s="3"/>
      <c r="F18" s="3"/>
      <c r="G18" s="3"/>
      <c r="H18" s="3"/>
      <c r="I18" s="3"/>
      <c r="J18" s="3" t="s">
        <v>27</v>
      </c>
      <c r="K18" s="3" t="s">
        <v>28</v>
      </c>
      <c r="L18" s="3" t="s">
        <v>29</v>
      </c>
      <c r="M18" s="4" t="s">
        <v>50</v>
      </c>
      <c r="N18" s="5">
        <v>547000000</v>
      </c>
      <c r="O18" s="5">
        <v>0</v>
      </c>
      <c r="P18" s="5">
        <v>316090658</v>
      </c>
      <c r="Q18" s="5">
        <v>230909342</v>
      </c>
      <c r="R18" s="5">
        <v>0</v>
      </c>
      <c r="S18" s="5">
        <v>230909342</v>
      </c>
      <c r="T18" s="5">
        <v>0</v>
      </c>
      <c r="U18" s="5">
        <v>230909342</v>
      </c>
      <c r="V18" s="5">
        <v>230909342</v>
      </c>
      <c r="W18" s="5">
        <v>230909342</v>
      </c>
      <c r="X18" s="5">
        <v>230909342</v>
      </c>
      <c r="Z18" s="10">
        <f t="shared" si="0"/>
        <v>0.42213773674588667</v>
      </c>
    </row>
    <row r="19" spans="1:26" x14ac:dyDescent="0.3">
      <c r="A19" s="3" t="s">
        <v>25</v>
      </c>
      <c r="B19" s="3" t="s">
        <v>49</v>
      </c>
      <c r="C19" s="3" t="s">
        <v>36</v>
      </c>
      <c r="D19" s="3" t="s">
        <v>26</v>
      </c>
      <c r="E19" s="3"/>
      <c r="F19" s="3"/>
      <c r="G19" s="3"/>
      <c r="H19" s="3"/>
      <c r="I19" s="3"/>
      <c r="J19" s="3" t="s">
        <v>27</v>
      </c>
      <c r="K19" s="3" t="s">
        <v>28</v>
      </c>
      <c r="L19" s="3" t="s">
        <v>29</v>
      </c>
      <c r="M19" s="4" t="s">
        <v>51</v>
      </c>
      <c r="N19" s="5">
        <v>0</v>
      </c>
      <c r="O19" s="5">
        <v>215162734</v>
      </c>
      <c r="P19" s="5">
        <v>215162734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Z19" s="10">
        <v>0</v>
      </c>
    </row>
    <row r="20" spans="1:26" x14ac:dyDescent="0.3">
      <c r="A20" s="3" t="s">
        <v>25</v>
      </c>
      <c r="B20" s="3" t="s">
        <v>49</v>
      </c>
      <c r="C20" s="3" t="s">
        <v>36</v>
      </c>
      <c r="D20" s="3" t="s">
        <v>26</v>
      </c>
      <c r="E20" s="3"/>
      <c r="F20" s="3"/>
      <c r="G20" s="3"/>
      <c r="H20" s="3"/>
      <c r="I20" s="3"/>
      <c r="J20" s="3" t="s">
        <v>27</v>
      </c>
      <c r="K20" s="3" t="s">
        <v>28</v>
      </c>
      <c r="L20" s="3" t="s">
        <v>52</v>
      </c>
      <c r="M20" s="4" t="s">
        <v>51</v>
      </c>
      <c r="N20" s="5">
        <v>0</v>
      </c>
      <c r="O20" s="5">
        <v>215162734</v>
      </c>
      <c r="P20" s="5">
        <v>0</v>
      </c>
      <c r="Q20" s="5">
        <v>215162734</v>
      </c>
      <c r="R20" s="5">
        <v>0</v>
      </c>
      <c r="S20" s="5">
        <v>215162734</v>
      </c>
      <c r="T20" s="5">
        <v>0</v>
      </c>
      <c r="U20" s="5">
        <v>215162734</v>
      </c>
      <c r="V20" s="5">
        <v>215162734</v>
      </c>
      <c r="W20" s="5">
        <v>215162734</v>
      </c>
      <c r="X20" s="5">
        <v>215162734</v>
      </c>
      <c r="Z20" s="10">
        <v>0</v>
      </c>
    </row>
    <row r="21" spans="1:26" ht="15" thickBot="1" x14ac:dyDescent="0.35">
      <c r="A21" s="3" t="s">
        <v>25</v>
      </c>
      <c r="B21" s="3" t="s">
        <v>49</v>
      </c>
      <c r="C21" s="3" t="s">
        <v>36</v>
      </c>
      <c r="D21" s="3" t="s">
        <v>26</v>
      </c>
      <c r="E21" s="3"/>
      <c r="F21" s="3"/>
      <c r="G21" s="3"/>
      <c r="H21" s="3"/>
      <c r="I21" s="3"/>
      <c r="J21" s="3" t="s">
        <v>27</v>
      </c>
      <c r="K21" s="3" t="s">
        <v>53</v>
      </c>
      <c r="L21" s="3" t="s">
        <v>52</v>
      </c>
      <c r="M21" s="4" t="s">
        <v>51</v>
      </c>
      <c r="N21" s="5">
        <v>11000000000</v>
      </c>
      <c r="O21" s="5">
        <v>0</v>
      </c>
      <c r="P21" s="5">
        <v>0</v>
      </c>
      <c r="Q21" s="5">
        <v>11000000000</v>
      </c>
      <c r="R21" s="5">
        <v>0</v>
      </c>
      <c r="S21" s="5">
        <v>11000000000</v>
      </c>
      <c r="T21" s="5">
        <v>0</v>
      </c>
      <c r="U21" s="5">
        <v>11000000000</v>
      </c>
      <c r="V21" s="5">
        <v>11000000000</v>
      </c>
      <c r="W21" s="5">
        <v>11000000000</v>
      </c>
      <c r="X21" s="5">
        <v>11000000000</v>
      </c>
      <c r="Z21" s="10">
        <f t="shared" si="0"/>
        <v>1</v>
      </c>
    </row>
    <row r="22" spans="1:26" s="9" customFormat="1" ht="15" thickBot="1" x14ac:dyDescent="0.35">
      <c r="A22" s="11" t="s">
        <v>25</v>
      </c>
      <c r="B22" s="12">
        <v>8</v>
      </c>
      <c r="C22" s="17" t="s">
        <v>96</v>
      </c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8">
        <f>SUM(N18:N21)</f>
        <v>11547000000</v>
      </c>
      <c r="O22" s="8">
        <f t="shared" ref="O22:X22" si="4">SUM(O18:O21)</f>
        <v>430325468</v>
      </c>
      <c r="P22" s="8">
        <f t="shared" si="4"/>
        <v>531253392</v>
      </c>
      <c r="Q22" s="8">
        <f t="shared" si="4"/>
        <v>11446072076</v>
      </c>
      <c r="R22" s="8">
        <f t="shared" si="4"/>
        <v>0</v>
      </c>
      <c r="S22" s="8">
        <f t="shared" si="4"/>
        <v>11446072076</v>
      </c>
      <c r="T22" s="8">
        <f t="shared" si="4"/>
        <v>0</v>
      </c>
      <c r="U22" s="8">
        <f t="shared" si="4"/>
        <v>11446072076</v>
      </c>
      <c r="V22" s="8">
        <f t="shared" si="4"/>
        <v>11446072076</v>
      </c>
      <c r="W22" s="8">
        <f t="shared" si="4"/>
        <v>11446072076</v>
      </c>
      <c r="X22" s="8">
        <f t="shared" si="4"/>
        <v>11446072076</v>
      </c>
      <c r="Z22" s="10">
        <f t="shared" si="0"/>
        <v>0.99125938131116309</v>
      </c>
    </row>
    <row r="23" spans="1:26" s="9" customFormat="1" ht="15" thickBot="1" x14ac:dyDescent="0.35">
      <c r="A23" s="14" t="s">
        <v>97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8">
        <f>N8+N10+N17+N22</f>
        <v>4323547794403</v>
      </c>
      <c r="O23" s="8">
        <f t="shared" ref="O23:W23" si="5">O8+O10+O17+O22</f>
        <v>800805412</v>
      </c>
      <c r="P23" s="8">
        <f t="shared" si="5"/>
        <v>7113598608</v>
      </c>
      <c r="Q23" s="8">
        <f t="shared" si="5"/>
        <v>4317235001207</v>
      </c>
      <c r="R23" s="8">
        <f t="shared" si="5"/>
        <v>0</v>
      </c>
      <c r="S23" s="8">
        <f t="shared" si="5"/>
        <v>4316422638613.48</v>
      </c>
      <c r="T23" s="8">
        <f t="shared" si="5"/>
        <v>812362593.51999998</v>
      </c>
      <c r="U23" s="8">
        <f t="shared" si="5"/>
        <v>4316414293197.48</v>
      </c>
      <c r="V23" s="8">
        <f t="shared" si="5"/>
        <v>4308294152758.5898</v>
      </c>
      <c r="W23" s="8">
        <f t="shared" si="5"/>
        <v>4308183747934.5898</v>
      </c>
      <c r="X23" s="8">
        <f>X8+X10+X17+X22</f>
        <v>4308183747934.5898</v>
      </c>
      <c r="Z23" s="10">
        <f t="shared" si="0"/>
        <v>0.99644642612987888</v>
      </c>
    </row>
    <row r="24" spans="1:26" ht="20.399999999999999" x14ac:dyDescent="0.3">
      <c r="A24" s="3" t="s">
        <v>54</v>
      </c>
      <c r="B24" s="3" t="s">
        <v>55</v>
      </c>
      <c r="C24" s="3" t="s">
        <v>56</v>
      </c>
      <c r="D24" s="3" t="s">
        <v>57</v>
      </c>
      <c r="E24" s="3" t="s">
        <v>58</v>
      </c>
      <c r="F24" s="3"/>
      <c r="G24" s="3"/>
      <c r="H24" s="3"/>
      <c r="I24" s="3"/>
      <c r="J24" s="3" t="s">
        <v>27</v>
      </c>
      <c r="K24" s="3" t="s">
        <v>28</v>
      </c>
      <c r="L24" s="3" t="s">
        <v>29</v>
      </c>
      <c r="M24" s="4" t="s">
        <v>59</v>
      </c>
      <c r="N24" s="5">
        <v>15268828807</v>
      </c>
      <c r="O24" s="5">
        <v>0</v>
      </c>
      <c r="P24" s="5">
        <v>677763789</v>
      </c>
      <c r="Q24" s="5">
        <v>14591065018</v>
      </c>
      <c r="R24" s="5">
        <v>0</v>
      </c>
      <c r="S24" s="5">
        <v>14477871138.33</v>
      </c>
      <c r="T24" s="5">
        <v>113193879.67</v>
      </c>
      <c r="U24" s="5">
        <v>14477871138.33</v>
      </c>
      <c r="V24" s="5">
        <v>12168516361.33</v>
      </c>
      <c r="W24" s="5">
        <v>12168516361.33</v>
      </c>
      <c r="X24" s="5">
        <v>12168516361.33</v>
      </c>
      <c r="Z24" s="10">
        <v>0</v>
      </c>
    </row>
    <row r="25" spans="1:26" ht="20.399999999999999" x14ac:dyDescent="0.3">
      <c r="A25" s="3" t="s">
        <v>54</v>
      </c>
      <c r="B25" s="3" t="s">
        <v>55</v>
      </c>
      <c r="C25" s="3" t="s">
        <v>56</v>
      </c>
      <c r="D25" s="3" t="s">
        <v>57</v>
      </c>
      <c r="E25" s="3" t="s">
        <v>58</v>
      </c>
      <c r="F25" s="3"/>
      <c r="G25" s="3"/>
      <c r="H25" s="3"/>
      <c r="I25" s="3"/>
      <c r="J25" s="3" t="s">
        <v>27</v>
      </c>
      <c r="K25" s="3" t="s">
        <v>60</v>
      </c>
      <c r="L25" s="3" t="s">
        <v>29</v>
      </c>
      <c r="M25" s="4" t="s">
        <v>59</v>
      </c>
      <c r="N25" s="5">
        <v>2331171193</v>
      </c>
      <c r="O25" s="5">
        <v>0</v>
      </c>
      <c r="P25" s="5">
        <v>344623365</v>
      </c>
      <c r="Q25" s="5">
        <v>1986547828</v>
      </c>
      <c r="R25" s="5">
        <v>0</v>
      </c>
      <c r="S25" s="5">
        <v>1980940795</v>
      </c>
      <c r="T25" s="5">
        <v>5607033</v>
      </c>
      <c r="U25" s="5">
        <v>1980940795</v>
      </c>
      <c r="V25" s="5">
        <v>1964025716</v>
      </c>
      <c r="W25" s="5">
        <v>1964025716</v>
      </c>
      <c r="X25" s="5">
        <v>1964025716</v>
      </c>
      <c r="Z25" s="10">
        <v>0</v>
      </c>
    </row>
    <row r="26" spans="1:26" ht="20.399999999999999" x14ac:dyDescent="0.3">
      <c r="A26" s="3" t="s">
        <v>54</v>
      </c>
      <c r="B26" s="3" t="s">
        <v>55</v>
      </c>
      <c r="C26" s="3" t="s">
        <v>56</v>
      </c>
      <c r="D26" s="3" t="s">
        <v>57</v>
      </c>
      <c r="E26" s="3" t="s">
        <v>58</v>
      </c>
      <c r="F26" s="3"/>
      <c r="G26" s="3"/>
      <c r="H26" s="3"/>
      <c r="I26" s="3"/>
      <c r="J26" s="3" t="s">
        <v>27</v>
      </c>
      <c r="K26" s="3" t="s">
        <v>61</v>
      </c>
      <c r="L26" s="3" t="s">
        <v>29</v>
      </c>
      <c r="M26" s="4" t="s">
        <v>59</v>
      </c>
      <c r="N26" s="5">
        <v>0</v>
      </c>
      <c r="O26" s="5">
        <v>570000000</v>
      </c>
      <c r="P26" s="5">
        <v>94588640</v>
      </c>
      <c r="Q26" s="5">
        <v>475411360</v>
      </c>
      <c r="R26" s="5">
        <v>0</v>
      </c>
      <c r="S26" s="5">
        <v>446587840</v>
      </c>
      <c r="T26" s="5">
        <v>28823520</v>
      </c>
      <c r="U26" s="5">
        <v>446587840</v>
      </c>
      <c r="V26" s="5">
        <v>265286037</v>
      </c>
      <c r="W26" s="5">
        <v>265286037</v>
      </c>
      <c r="X26" s="5">
        <v>265286037</v>
      </c>
      <c r="Z26" s="10">
        <v>0</v>
      </c>
    </row>
    <row r="27" spans="1:26" ht="20.399999999999999" x14ac:dyDescent="0.3">
      <c r="A27" s="3" t="s">
        <v>54</v>
      </c>
      <c r="B27" s="3" t="s">
        <v>55</v>
      </c>
      <c r="C27" s="3" t="s">
        <v>56</v>
      </c>
      <c r="D27" s="3" t="s">
        <v>57</v>
      </c>
      <c r="E27" s="3" t="s">
        <v>58</v>
      </c>
      <c r="F27" s="3"/>
      <c r="G27" s="3"/>
      <c r="H27" s="3"/>
      <c r="I27" s="3"/>
      <c r="J27" s="3" t="s">
        <v>62</v>
      </c>
      <c r="K27" s="3" t="s">
        <v>63</v>
      </c>
      <c r="L27" s="3" t="s">
        <v>29</v>
      </c>
      <c r="M27" s="4" t="s">
        <v>59</v>
      </c>
      <c r="N27" s="5">
        <v>0</v>
      </c>
      <c r="O27" s="5">
        <v>570000000</v>
      </c>
      <c r="P27" s="5">
        <v>570000000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Z27" s="10">
        <v>0</v>
      </c>
    </row>
    <row r="28" spans="1:26" ht="40.799999999999997" x14ac:dyDescent="0.3">
      <c r="A28" s="3" t="s">
        <v>54</v>
      </c>
      <c r="B28" s="3" t="s">
        <v>55</v>
      </c>
      <c r="C28" s="3" t="s">
        <v>56</v>
      </c>
      <c r="D28" s="3" t="s">
        <v>64</v>
      </c>
      <c r="E28" s="3" t="s">
        <v>65</v>
      </c>
      <c r="F28" s="3"/>
      <c r="G28" s="3"/>
      <c r="H28" s="3"/>
      <c r="I28" s="3"/>
      <c r="J28" s="3" t="s">
        <v>27</v>
      </c>
      <c r="K28" s="3" t="s">
        <v>28</v>
      </c>
      <c r="L28" s="3" t="s">
        <v>29</v>
      </c>
      <c r="M28" s="4" t="s">
        <v>66</v>
      </c>
      <c r="N28" s="5">
        <v>5000000000</v>
      </c>
      <c r="O28" s="5">
        <v>0</v>
      </c>
      <c r="P28" s="5">
        <v>85963638</v>
      </c>
      <c r="Q28" s="5">
        <v>4914036362</v>
      </c>
      <c r="R28" s="5">
        <v>0</v>
      </c>
      <c r="S28" s="5">
        <v>4904700667</v>
      </c>
      <c r="T28" s="5">
        <v>9335695</v>
      </c>
      <c r="U28" s="5">
        <v>4904700667</v>
      </c>
      <c r="V28" s="5">
        <v>3263983930</v>
      </c>
      <c r="W28" s="5">
        <v>3263983930</v>
      </c>
      <c r="X28" s="5">
        <v>3263983930</v>
      </c>
      <c r="Z28" s="10">
        <v>0</v>
      </c>
    </row>
    <row r="29" spans="1:26" ht="20.399999999999999" x14ac:dyDescent="0.3">
      <c r="A29" s="3" t="s">
        <v>54</v>
      </c>
      <c r="B29" s="3" t="s">
        <v>55</v>
      </c>
      <c r="C29" s="3" t="s">
        <v>56</v>
      </c>
      <c r="D29" s="3" t="s">
        <v>67</v>
      </c>
      <c r="E29" s="3" t="s">
        <v>58</v>
      </c>
      <c r="F29" s="3"/>
      <c r="G29" s="3"/>
      <c r="H29" s="3"/>
      <c r="I29" s="3"/>
      <c r="J29" s="3" t="s">
        <v>27</v>
      </c>
      <c r="K29" s="3" t="s">
        <v>28</v>
      </c>
      <c r="L29" s="3" t="s">
        <v>29</v>
      </c>
      <c r="M29" s="4" t="s">
        <v>59</v>
      </c>
      <c r="N29" s="5">
        <v>7100000000</v>
      </c>
      <c r="O29" s="5">
        <v>0</v>
      </c>
      <c r="P29" s="5">
        <v>563443754</v>
      </c>
      <c r="Q29" s="5">
        <v>6536556246</v>
      </c>
      <c r="R29" s="5">
        <v>0</v>
      </c>
      <c r="S29" s="5">
        <v>6480377011</v>
      </c>
      <c r="T29" s="5">
        <v>56179235</v>
      </c>
      <c r="U29" s="5">
        <v>6480377011</v>
      </c>
      <c r="V29" s="5">
        <v>4897550041</v>
      </c>
      <c r="W29" s="5">
        <v>4897550041</v>
      </c>
      <c r="X29" s="5">
        <v>4897550041</v>
      </c>
      <c r="Z29" s="10">
        <v>0</v>
      </c>
    </row>
    <row r="30" spans="1:26" ht="20.399999999999999" x14ac:dyDescent="0.3">
      <c r="A30" s="3" t="s">
        <v>54</v>
      </c>
      <c r="B30" s="3" t="s">
        <v>55</v>
      </c>
      <c r="C30" s="3" t="s">
        <v>56</v>
      </c>
      <c r="D30" s="3" t="s">
        <v>67</v>
      </c>
      <c r="E30" s="3" t="s">
        <v>58</v>
      </c>
      <c r="F30" s="3"/>
      <c r="G30" s="3"/>
      <c r="H30" s="3"/>
      <c r="I30" s="3"/>
      <c r="J30" s="3" t="s">
        <v>27</v>
      </c>
      <c r="K30" s="3" t="s">
        <v>61</v>
      </c>
      <c r="L30" s="3" t="s">
        <v>29</v>
      </c>
      <c r="M30" s="4" t="s">
        <v>59</v>
      </c>
      <c r="N30" s="5">
        <v>0</v>
      </c>
      <c r="O30" s="5">
        <v>800000000</v>
      </c>
      <c r="P30" s="5">
        <v>0</v>
      </c>
      <c r="Q30" s="5">
        <v>800000000</v>
      </c>
      <c r="R30" s="5">
        <v>0</v>
      </c>
      <c r="S30" s="5">
        <v>800000000</v>
      </c>
      <c r="T30" s="5">
        <v>0</v>
      </c>
      <c r="U30" s="5">
        <v>800000000</v>
      </c>
      <c r="V30" s="5">
        <v>0</v>
      </c>
      <c r="W30" s="5">
        <v>0</v>
      </c>
      <c r="X30" s="5">
        <v>0</v>
      </c>
      <c r="Z30" s="10">
        <v>0</v>
      </c>
    </row>
    <row r="31" spans="1:26" ht="20.399999999999999" x14ac:dyDescent="0.3">
      <c r="A31" s="3" t="s">
        <v>54</v>
      </c>
      <c r="B31" s="3" t="s">
        <v>55</v>
      </c>
      <c r="C31" s="3" t="s">
        <v>56</v>
      </c>
      <c r="D31" s="3" t="s">
        <v>67</v>
      </c>
      <c r="E31" s="3" t="s">
        <v>58</v>
      </c>
      <c r="F31" s="3"/>
      <c r="G31" s="3"/>
      <c r="H31" s="3"/>
      <c r="I31" s="3"/>
      <c r="J31" s="3" t="s">
        <v>62</v>
      </c>
      <c r="K31" s="3" t="s">
        <v>63</v>
      </c>
      <c r="L31" s="3" t="s">
        <v>29</v>
      </c>
      <c r="M31" s="4" t="s">
        <v>59</v>
      </c>
      <c r="N31" s="5">
        <v>0</v>
      </c>
      <c r="O31" s="5">
        <v>800000000</v>
      </c>
      <c r="P31" s="5">
        <v>800000000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Z31" s="10">
        <v>0</v>
      </c>
    </row>
    <row r="32" spans="1:26" ht="40.799999999999997" x14ac:dyDescent="0.3">
      <c r="A32" s="3" t="s">
        <v>54</v>
      </c>
      <c r="B32" s="3" t="s">
        <v>55</v>
      </c>
      <c r="C32" s="3" t="s">
        <v>56</v>
      </c>
      <c r="D32" s="3" t="s">
        <v>68</v>
      </c>
      <c r="E32" s="3" t="s">
        <v>65</v>
      </c>
      <c r="F32" s="3"/>
      <c r="G32" s="3"/>
      <c r="H32" s="3"/>
      <c r="I32" s="3"/>
      <c r="J32" s="3" t="s">
        <v>27</v>
      </c>
      <c r="K32" s="3" t="s">
        <v>28</v>
      </c>
      <c r="L32" s="3" t="s">
        <v>29</v>
      </c>
      <c r="M32" s="4" t="s">
        <v>66</v>
      </c>
      <c r="N32" s="5">
        <v>20000000000</v>
      </c>
      <c r="O32" s="5">
        <v>0</v>
      </c>
      <c r="P32" s="5">
        <v>1283213927</v>
      </c>
      <c r="Q32" s="5">
        <v>18716786073</v>
      </c>
      <c r="R32" s="5">
        <v>0</v>
      </c>
      <c r="S32" s="5">
        <v>18696613563</v>
      </c>
      <c r="T32" s="5">
        <v>20172510</v>
      </c>
      <c r="U32" s="5">
        <v>18696613563</v>
      </c>
      <c r="V32" s="5">
        <v>5429078846</v>
      </c>
      <c r="W32" s="5">
        <v>5429078846</v>
      </c>
      <c r="X32" s="5">
        <v>5429078846</v>
      </c>
      <c r="Z32" s="10">
        <f t="shared" si="0"/>
        <v>0.27145394229999997</v>
      </c>
    </row>
    <row r="33" spans="1:26" ht="61.2" x14ac:dyDescent="0.3">
      <c r="A33" s="3" t="s">
        <v>54</v>
      </c>
      <c r="B33" s="3" t="s">
        <v>69</v>
      </c>
      <c r="C33" s="3" t="s">
        <v>56</v>
      </c>
      <c r="D33" s="3" t="s">
        <v>70</v>
      </c>
      <c r="E33" s="3" t="s">
        <v>71</v>
      </c>
      <c r="F33" s="3"/>
      <c r="G33" s="3"/>
      <c r="H33" s="3"/>
      <c r="I33" s="3"/>
      <c r="J33" s="3" t="s">
        <v>27</v>
      </c>
      <c r="K33" s="3" t="s">
        <v>28</v>
      </c>
      <c r="L33" s="3" t="s">
        <v>29</v>
      </c>
      <c r="M33" s="4" t="s">
        <v>72</v>
      </c>
      <c r="N33" s="5">
        <v>44807713346</v>
      </c>
      <c r="O33" s="5">
        <v>0</v>
      </c>
      <c r="P33" s="5">
        <v>8895904130</v>
      </c>
      <c r="Q33" s="5">
        <v>35911809216</v>
      </c>
      <c r="R33" s="5">
        <v>0</v>
      </c>
      <c r="S33" s="5">
        <v>35910093658</v>
      </c>
      <c r="T33" s="5">
        <v>1715558</v>
      </c>
      <c r="U33" s="5">
        <v>35910093658</v>
      </c>
      <c r="V33" s="5">
        <v>14265566738</v>
      </c>
      <c r="W33" s="5">
        <v>14265566738</v>
      </c>
      <c r="X33" s="5">
        <v>14265566738</v>
      </c>
      <c r="Z33" s="10">
        <f t="shared" si="0"/>
        <v>0.31837301376758365</v>
      </c>
    </row>
    <row r="34" spans="1:26" ht="61.2" x14ac:dyDescent="0.3">
      <c r="A34" s="3" t="s">
        <v>54</v>
      </c>
      <c r="B34" s="3" t="s">
        <v>69</v>
      </c>
      <c r="C34" s="3" t="s">
        <v>56</v>
      </c>
      <c r="D34" s="3" t="s">
        <v>70</v>
      </c>
      <c r="E34" s="3" t="s">
        <v>71</v>
      </c>
      <c r="F34" s="3"/>
      <c r="G34" s="3"/>
      <c r="H34" s="3"/>
      <c r="I34" s="3"/>
      <c r="J34" s="3" t="s">
        <v>27</v>
      </c>
      <c r="K34" s="3" t="s">
        <v>60</v>
      </c>
      <c r="L34" s="3" t="s">
        <v>29</v>
      </c>
      <c r="M34" s="4" t="s">
        <v>72</v>
      </c>
      <c r="N34" s="5">
        <v>12489286654</v>
      </c>
      <c r="O34" s="5">
        <v>0</v>
      </c>
      <c r="P34" s="5">
        <v>1149699652</v>
      </c>
      <c r="Q34" s="5">
        <v>11339587002</v>
      </c>
      <c r="R34" s="5">
        <v>0</v>
      </c>
      <c r="S34" s="5">
        <v>11339587002</v>
      </c>
      <c r="T34" s="5">
        <v>0</v>
      </c>
      <c r="U34" s="5">
        <v>11339587002</v>
      </c>
      <c r="V34" s="5">
        <v>0</v>
      </c>
      <c r="W34" s="5">
        <v>0</v>
      </c>
      <c r="X34" s="5">
        <v>0</v>
      </c>
      <c r="Z34" s="10">
        <f t="shared" si="0"/>
        <v>0</v>
      </c>
    </row>
    <row r="35" spans="1:26" ht="61.2" x14ac:dyDescent="0.3">
      <c r="A35" s="3" t="s">
        <v>54</v>
      </c>
      <c r="B35" s="3" t="s">
        <v>69</v>
      </c>
      <c r="C35" s="3" t="s">
        <v>56</v>
      </c>
      <c r="D35" s="3" t="s">
        <v>70</v>
      </c>
      <c r="E35" s="3" t="s">
        <v>71</v>
      </c>
      <c r="F35" s="3"/>
      <c r="G35" s="3"/>
      <c r="H35" s="3"/>
      <c r="I35" s="3"/>
      <c r="J35" s="3" t="s">
        <v>27</v>
      </c>
      <c r="K35" s="3" t="s">
        <v>61</v>
      </c>
      <c r="L35" s="3" t="s">
        <v>29</v>
      </c>
      <c r="M35" s="4" t="s">
        <v>72</v>
      </c>
      <c r="N35" s="5">
        <v>0</v>
      </c>
      <c r="O35" s="5">
        <v>2480000000</v>
      </c>
      <c r="P35" s="5">
        <v>2040406384</v>
      </c>
      <c r="Q35" s="5">
        <v>439593616</v>
      </c>
      <c r="R35" s="5">
        <v>0</v>
      </c>
      <c r="S35" s="5">
        <v>439593616</v>
      </c>
      <c r="T35" s="5">
        <v>0</v>
      </c>
      <c r="U35" s="5">
        <v>439593616</v>
      </c>
      <c r="V35" s="5">
        <v>0</v>
      </c>
      <c r="W35" s="5">
        <v>0</v>
      </c>
      <c r="X35" s="5">
        <v>0</v>
      </c>
      <c r="Z35" s="10">
        <v>0</v>
      </c>
    </row>
    <row r="36" spans="1:26" ht="61.2" x14ac:dyDescent="0.3">
      <c r="A36" s="3" t="s">
        <v>54</v>
      </c>
      <c r="B36" s="3" t="s">
        <v>69</v>
      </c>
      <c r="C36" s="3" t="s">
        <v>56</v>
      </c>
      <c r="D36" s="3" t="s">
        <v>70</v>
      </c>
      <c r="E36" s="3" t="s">
        <v>71</v>
      </c>
      <c r="F36" s="3"/>
      <c r="G36" s="3"/>
      <c r="H36" s="3"/>
      <c r="I36" s="3"/>
      <c r="J36" s="3" t="s">
        <v>62</v>
      </c>
      <c r="K36" s="3" t="s">
        <v>63</v>
      </c>
      <c r="L36" s="3" t="s">
        <v>29</v>
      </c>
      <c r="M36" s="4" t="s">
        <v>72</v>
      </c>
      <c r="N36" s="5">
        <v>0</v>
      </c>
      <c r="O36" s="5">
        <v>2480000000</v>
      </c>
      <c r="P36" s="5">
        <v>2480000000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10">
        <v>0</v>
      </c>
    </row>
    <row r="37" spans="1:26" ht="20.399999999999999" x14ac:dyDescent="0.3">
      <c r="A37" s="3" t="s">
        <v>54</v>
      </c>
      <c r="B37" s="3" t="s">
        <v>73</v>
      </c>
      <c r="C37" s="3" t="s">
        <v>56</v>
      </c>
      <c r="D37" s="3" t="s">
        <v>74</v>
      </c>
      <c r="E37" s="3" t="s">
        <v>75</v>
      </c>
      <c r="F37" s="3"/>
      <c r="G37" s="3"/>
      <c r="H37" s="3"/>
      <c r="I37" s="3"/>
      <c r="J37" s="3" t="s">
        <v>27</v>
      </c>
      <c r="K37" s="3" t="s">
        <v>28</v>
      </c>
      <c r="L37" s="3" t="s">
        <v>29</v>
      </c>
      <c r="M37" s="4" t="s">
        <v>76</v>
      </c>
      <c r="N37" s="5">
        <v>30000000000</v>
      </c>
      <c r="O37" s="5">
        <v>0</v>
      </c>
      <c r="P37" s="5">
        <v>921382930</v>
      </c>
      <c r="Q37" s="5">
        <v>29078617070</v>
      </c>
      <c r="R37" s="5">
        <v>0</v>
      </c>
      <c r="S37" s="5">
        <v>28767351335</v>
      </c>
      <c r="T37" s="5">
        <v>311265735</v>
      </c>
      <c r="U37" s="5">
        <v>28767351335</v>
      </c>
      <c r="V37" s="5">
        <v>25323471691</v>
      </c>
      <c r="W37" s="5">
        <v>25323471691</v>
      </c>
      <c r="X37" s="5">
        <v>25323471691</v>
      </c>
      <c r="Z37" s="10">
        <f t="shared" si="0"/>
        <v>0.84411572303333338</v>
      </c>
    </row>
    <row r="38" spans="1:26" ht="61.2" x14ac:dyDescent="0.3">
      <c r="A38" s="3" t="s">
        <v>54</v>
      </c>
      <c r="B38" s="3" t="s">
        <v>73</v>
      </c>
      <c r="C38" s="3" t="s">
        <v>56</v>
      </c>
      <c r="D38" s="3" t="s">
        <v>67</v>
      </c>
      <c r="E38" s="3" t="s">
        <v>77</v>
      </c>
      <c r="F38" s="3"/>
      <c r="G38" s="3"/>
      <c r="H38" s="3"/>
      <c r="I38" s="3"/>
      <c r="J38" s="3" t="s">
        <v>27</v>
      </c>
      <c r="K38" s="3" t="s">
        <v>28</v>
      </c>
      <c r="L38" s="3" t="s">
        <v>29</v>
      </c>
      <c r="M38" s="4" t="s">
        <v>78</v>
      </c>
      <c r="N38" s="5">
        <v>40000000000</v>
      </c>
      <c r="O38" s="5">
        <v>0</v>
      </c>
      <c r="P38" s="5">
        <v>669645704</v>
      </c>
      <c r="Q38" s="5">
        <v>39330354296</v>
      </c>
      <c r="R38" s="5">
        <v>0</v>
      </c>
      <c r="S38" s="5">
        <v>39330354296</v>
      </c>
      <c r="T38" s="5">
        <v>0</v>
      </c>
      <c r="U38" s="5">
        <v>39330354296</v>
      </c>
      <c r="V38" s="5">
        <v>3962958912</v>
      </c>
      <c r="W38" s="5">
        <v>3962958912</v>
      </c>
      <c r="X38" s="5">
        <v>3962958912</v>
      </c>
      <c r="Z38" s="10">
        <v>0</v>
      </c>
    </row>
    <row r="39" spans="1:26" ht="40.799999999999997" x14ac:dyDescent="0.3">
      <c r="A39" s="3" t="s">
        <v>54</v>
      </c>
      <c r="B39" s="3" t="s">
        <v>73</v>
      </c>
      <c r="C39" s="3" t="s">
        <v>56</v>
      </c>
      <c r="D39" s="3" t="s">
        <v>68</v>
      </c>
      <c r="E39" s="3" t="s">
        <v>79</v>
      </c>
      <c r="F39" s="3"/>
      <c r="G39" s="3"/>
      <c r="H39" s="3"/>
      <c r="I39" s="3"/>
      <c r="J39" s="3" t="s">
        <v>27</v>
      </c>
      <c r="K39" s="3" t="s">
        <v>28</v>
      </c>
      <c r="L39" s="3" t="s">
        <v>29</v>
      </c>
      <c r="M39" s="4" t="s">
        <v>80</v>
      </c>
      <c r="N39" s="5">
        <v>3081000000</v>
      </c>
      <c r="O39" s="5">
        <v>0</v>
      </c>
      <c r="P39" s="5">
        <v>170018252</v>
      </c>
      <c r="Q39" s="5">
        <v>2910981748</v>
      </c>
      <c r="R39" s="5">
        <v>0</v>
      </c>
      <c r="S39" s="5">
        <v>2896116452</v>
      </c>
      <c r="T39" s="5">
        <v>14865296</v>
      </c>
      <c r="U39" s="5">
        <v>2896116452</v>
      </c>
      <c r="V39" s="5">
        <v>2582838854</v>
      </c>
      <c r="W39" s="5">
        <v>2582838854</v>
      </c>
      <c r="X39" s="5">
        <v>2582838854</v>
      </c>
      <c r="Z39" s="10">
        <f t="shared" si="0"/>
        <v>0.83831186432976301</v>
      </c>
    </row>
    <row r="40" spans="1:26" ht="51" x14ac:dyDescent="0.3">
      <c r="A40" s="3" t="s">
        <v>54</v>
      </c>
      <c r="B40" s="3" t="s">
        <v>73</v>
      </c>
      <c r="C40" s="3" t="s">
        <v>56</v>
      </c>
      <c r="D40" s="3" t="s">
        <v>53</v>
      </c>
      <c r="E40" s="3" t="s">
        <v>81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27</v>
      </c>
      <c r="K40" s="3" t="s">
        <v>28</v>
      </c>
      <c r="L40" s="3" t="s">
        <v>29</v>
      </c>
      <c r="M40" s="4" t="s">
        <v>82</v>
      </c>
      <c r="N40" s="5">
        <v>0</v>
      </c>
      <c r="O40" s="5">
        <v>61092000000</v>
      </c>
      <c r="P40" s="5">
        <v>0</v>
      </c>
      <c r="Q40" s="5">
        <v>61092000000</v>
      </c>
      <c r="R40" s="5">
        <v>0</v>
      </c>
      <c r="S40" s="5">
        <v>61092000000</v>
      </c>
      <c r="T40" s="5">
        <v>0</v>
      </c>
      <c r="U40" s="5">
        <v>61092000000</v>
      </c>
      <c r="V40" s="5">
        <v>0</v>
      </c>
      <c r="W40" s="5">
        <v>0</v>
      </c>
      <c r="X40" s="5">
        <v>0</v>
      </c>
      <c r="Z40" s="10">
        <v>0</v>
      </c>
    </row>
    <row r="41" spans="1:26" ht="40.799999999999997" x14ac:dyDescent="0.3">
      <c r="A41" s="3" t="s">
        <v>54</v>
      </c>
      <c r="B41" s="3" t="s">
        <v>73</v>
      </c>
      <c r="C41" s="3" t="s">
        <v>56</v>
      </c>
      <c r="D41" s="3" t="s">
        <v>53</v>
      </c>
      <c r="E41" s="3" t="s">
        <v>79</v>
      </c>
      <c r="F41" s="3"/>
      <c r="G41" s="3"/>
      <c r="H41" s="3"/>
      <c r="I41" s="3"/>
      <c r="J41" s="3" t="s">
        <v>27</v>
      </c>
      <c r="K41" s="3" t="s">
        <v>28</v>
      </c>
      <c r="L41" s="3" t="s">
        <v>29</v>
      </c>
      <c r="M41" s="4" t="s">
        <v>80</v>
      </c>
      <c r="N41" s="5">
        <v>139186338332</v>
      </c>
      <c r="O41" s="5">
        <v>42464733332</v>
      </c>
      <c r="P41" s="5">
        <v>0</v>
      </c>
      <c r="Q41" s="5">
        <v>181651071664</v>
      </c>
      <c r="R41" s="5">
        <v>0</v>
      </c>
      <c r="S41" s="5">
        <v>181651071663.29999</v>
      </c>
      <c r="T41" s="5">
        <v>0.7</v>
      </c>
      <c r="U41" s="5">
        <v>181651071663.29999</v>
      </c>
      <c r="V41" s="5">
        <v>122534542134.3</v>
      </c>
      <c r="W41" s="5">
        <v>122534542134.3</v>
      </c>
      <c r="X41" s="5">
        <v>122534542134.3</v>
      </c>
      <c r="Z41" s="10">
        <f t="shared" si="0"/>
        <v>0.88036328566974287</v>
      </c>
    </row>
    <row r="42" spans="1:26" ht="40.799999999999997" x14ac:dyDescent="0.3">
      <c r="A42" s="3" t="s">
        <v>54</v>
      </c>
      <c r="B42" s="3" t="s">
        <v>73</v>
      </c>
      <c r="C42" s="3" t="s">
        <v>56</v>
      </c>
      <c r="D42" s="3" t="s">
        <v>53</v>
      </c>
      <c r="E42" s="3" t="s">
        <v>79</v>
      </c>
      <c r="F42" s="3"/>
      <c r="G42" s="3"/>
      <c r="H42" s="3"/>
      <c r="I42" s="3"/>
      <c r="J42" s="3" t="s">
        <v>27</v>
      </c>
      <c r="K42" s="3" t="s">
        <v>53</v>
      </c>
      <c r="L42" s="3" t="s">
        <v>29</v>
      </c>
      <c r="M42" s="4" t="s">
        <v>80</v>
      </c>
      <c r="N42" s="5">
        <v>496335008926</v>
      </c>
      <c r="O42" s="5">
        <v>8557463165</v>
      </c>
      <c r="P42" s="5">
        <v>0</v>
      </c>
      <c r="Q42" s="5">
        <v>504892472091</v>
      </c>
      <c r="R42" s="5">
        <v>0</v>
      </c>
      <c r="S42" s="5">
        <v>502353384699.53003</v>
      </c>
      <c r="T42" s="5">
        <v>2539087391.4699998</v>
      </c>
      <c r="U42" s="5">
        <v>502353384699.53003</v>
      </c>
      <c r="V42" s="5">
        <v>258500109156.20999</v>
      </c>
      <c r="W42" s="5">
        <v>258500109156.20999</v>
      </c>
      <c r="X42" s="5">
        <v>258500109156.20999</v>
      </c>
      <c r="Z42" s="10">
        <f t="shared" si="0"/>
        <v>0.5208178035145421</v>
      </c>
    </row>
    <row r="43" spans="1:26" ht="40.799999999999997" x14ac:dyDescent="0.3">
      <c r="A43" s="3" t="s">
        <v>54</v>
      </c>
      <c r="B43" s="3" t="s">
        <v>73</v>
      </c>
      <c r="C43" s="3" t="s">
        <v>56</v>
      </c>
      <c r="D43" s="3" t="s">
        <v>83</v>
      </c>
      <c r="E43" s="3" t="s">
        <v>79</v>
      </c>
      <c r="F43" s="3"/>
      <c r="G43" s="3"/>
      <c r="H43" s="3"/>
      <c r="I43" s="3"/>
      <c r="J43" s="3" t="s">
        <v>27</v>
      </c>
      <c r="K43" s="3" t="s">
        <v>28</v>
      </c>
      <c r="L43" s="3" t="s">
        <v>29</v>
      </c>
      <c r="M43" s="4" t="s">
        <v>80</v>
      </c>
      <c r="N43" s="5">
        <v>40978938411</v>
      </c>
      <c r="O43" s="5">
        <v>0</v>
      </c>
      <c r="P43" s="5">
        <v>6318752</v>
      </c>
      <c r="Q43" s="5">
        <v>40972619659</v>
      </c>
      <c r="R43" s="5">
        <v>0</v>
      </c>
      <c r="S43" s="5">
        <v>40972619658.639999</v>
      </c>
      <c r="T43" s="5">
        <v>0.36</v>
      </c>
      <c r="U43" s="5">
        <v>40972619658.639999</v>
      </c>
      <c r="V43" s="5">
        <v>40418417604.5</v>
      </c>
      <c r="W43" s="5">
        <v>40418417604.5</v>
      </c>
      <c r="X43" s="5">
        <v>40418417604.5</v>
      </c>
      <c r="Z43" s="10">
        <f t="shared" si="0"/>
        <v>0.98632173432902936</v>
      </c>
    </row>
    <row r="44" spans="1:26" ht="40.799999999999997" x14ac:dyDescent="0.3">
      <c r="A44" s="3" t="s">
        <v>54</v>
      </c>
      <c r="B44" s="3" t="s">
        <v>73</v>
      </c>
      <c r="C44" s="3" t="s">
        <v>56</v>
      </c>
      <c r="D44" s="3" t="s">
        <v>83</v>
      </c>
      <c r="E44" s="3" t="s">
        <v>79</v>
      </c>
      <c r="F44" s="3"/>
      <c r="G44" s="3"/>
      <c r="H44" s="3"/>
      <c r="I44" s="3"/>
      <c r="J44" s="3" t="s">
        <v>27</v>
      </c>
      <c r="K44" s="3" t="s">
        <v>53</v>
      </c>
      <c r="L44" s="3" t="s">
        <v>29</v>
      </c>
      <c r="M44" s="4" t="s">
        <v>80</v>
      </c>
      <c r="N44" s="5">
        <v>315260179</v>
      </c>
      <c r="O44" s="5">
        <v>0</v>
      </c>
      <c r="P44" s="5">
        <v>0</v>
      </c>
      <c r="Q44" s="5">
        <v>315260179</v>
      </c>
      <c r="R44" s="5">
        <v>0</v>
      </c>
      <c r="S44" s="5">
        <v>315260179</v>
      </c>
      <c r="T44" s="5">
        <v>0</v>
      </c>
      <c r="U44" s="5">
        <v>315260179</v>
      </c>
      <c r="V44" s="5">
        <v>251544763</v>
      </c>
      <c r="W44" s="5">
        <v>251544763</v>
      </c>
      <c r="X44" s="5">
        <v>251544763</v>
      </c>
      <c r="Z44" s="10">
        <f t="shared" si="0"/>
        <v>0.79789576913232674</v>
      </c>
    </row>
    <row r="45" spans="1:26" ht="40.799999999999997" x14ac:dyDescent="0.3">
      <c r="A45" s="3" t="s">
        <v>54</v>
      </c>
      <c r="B45" s="3" t="s">
        <v>73</v>
      </c>
      <c r="C45" s="3" t="s">
        <v>56</v>
      </c>
      <c r="D45" s="3" t="s">
        <v>83</v>
      </c>
      <c r="E45" s="3" t="s">
        <v>79</v>
      </c>
      <c r="F45" s="3"/>
      <c r="G45" s="3"/>
      <c r="H45" s="3"/>
      <c r="I45" s="3"/>
      <c r="J45" s="3" t="s">
        <v>27</v>
      </c>
      <c r="K45" s="3" t="s">
        <v>60</v>
      </c>
      <c r="L45" s="3" t="s">
        <v>29</v>
      </c>
      <c r="M45" s="4" t="s">
        <v>80</v>
      </c>
      <c r="N45" s="5">
        <v>1028801410</v>
      </c>
      <c r="O45" s="5">
        <v>0</v>
      </c>
      <c r="P45" s="5">
        <v>9027513</v>
      </c>
      <c r="Q45" s="5">
        <v>1019773897</v>
      </c>
      <c r="R45" s="5">
        <v>0</v>
      </c>
      <c r="S45" s="5">
        <v>1019773897</v>
      </c>
      <c r="T45" s="5">
        <v>0</v>
      </c>
      <c r="U45" s="5">
        <v>1019773897</v>
      </c>
      <c r="V45" s="5">
        <v>821627436</v>
      </c>
      <c r="W45" s="5">
        <v>821627436</v>
      </c>
      <c r="X45" s="5">
        <v>821627436</v>
      </c>
      <c r="Z45" s="10">
        <f t="shared" si="0"/>
        <v>0.79862588446491345</v>
      </c>
    </row>
    <row r="46" spans="1:26" ht="40.799999999999997" x14ac:dyDescent="0.3">
      <c r="A46" s="3" t="s">
        <v>54</v>
      </c>
      <c r="B46" s="3" t="s">
        <v>73</v>
      </c>
      <c r="C46" s="3" t="s">
        <v>56</v>
      </c>
      <c r="D46" s="3" t="s">
        <v>60</v>
      </c>
      <c r="E46" s="3" t="s">
        <v>79</v>
      </c>
      <c r="F46" s="3"/>
      <c r="G46" s="3"/>
      <c r="H46" s="3"/>
      <c r="I46" s="3"/>
      <c r="J46" s="3" t="s">
        <v>27</v>
      </c>
      <c r="K46" s="3" t="s">
        <v>53</v>
      </c>
      <c r="L46" s="3" t="s">
        <v>29</v>
      </c>
      <c r="M46" s="4" t="s">
        <v>80</v>
      </c>
      <c r="N46" s="5">
        <v>25307000000</v>
      </c>
      <c r="O46" s="5">
        <v>0</v>
      </c>
      <c r="P46" s="5">
        <v>8703940972</v>
      </c>
      <c r="Q46" s="5">
        <v>16603059028</v>
      </c>
      <c r="R46" s="5">
        <v>0</v>
      </c>
      <c r="S46" s="5">
        <v>9279278640</v>
      </c>
      <c r="T46" s="5">
        <v>7323780388</v>
      </c>
      <c r="U46" s="5">
        <v>9279278640</v>
      </c>
      <c r="V46" s="5">
        <v>0</v>
      </c>
      <c r="W46" s="5">
        <v>0</v>
      </c>
      <c r="X46" s="5">
        <v>0</v>
      </c>
      <c r="Z46" s="10">
        <f t="shared" si="0"/>
        <v>0</v>
      </c>
    </row>
    <row r="47" spans="1:26" ht="40.799999999999997" x14ac:dyDescent="0.3">
      <c r="A47" s="3" t="s">
        <v>54</v>
      </c>
      <c r="B47" s="3" t="s">
        <v>73</v>
      </c>
      <c r="C47" s="3" t="s">
        <v>56</v>
      </c>
      <c r="D47" s="3" t="s">
        <v>84</v>
      </c>
      <c r="E47" s="3" t="s">
        <v>79</v>
      </c>
      <c r="F47" s="3"/>
      <c r="G47" s="3"/>
      <c r="H47" s="3"/>
      <c r="I47" s="3"/>
      <c r="J47" s="3" t="s">
        <v>27</v>
      </c>
      <c r="K47" s="3" t="s">
        <v>28</v>
      </c>
      <c r="L47" s="3" t="s">
        <v>29</v>
      </c>
      <c r="M47" s="4" t="s">
        <v>80</v>
      </c>
      <c r="N47" s="5">
        <v>381480647642</v>
      </c>
      <c r="O47" s="5">
        <v>0</v>
      </c>
      <c r="P47" s="5">
        <v>313137187642</v>
      </c>
      <c r="Q47" s="5">
        <v>68343460000</v>
      </c>
      <c r="R47" s="5">
        <v>0</v>
      </c>
      <c r="S47" s="5">
        <v>68343460000</v>
      </c>
      <c r="T47" s="5">
        <v>0</v>
      </c>
      <c r="U47" s="5">
        <v>68343460000</v>
      </c>
      <c r="V47" s="5">
        <v>0</v>
      </c>
      <c r="W47" s="5">
        <v>0</v>
      </c>
      <c r="X47" s="5">
        <v>0</v>
      </c>
      <c r="Z47" s="10">
        <f t="shared" si="0"/>
        <v>0</v>
      </c>
    </row>
    <row r="48" spans="1:26" ht="40.799999999999997" x14ac:dyDescent="0.3">
      <c r="A48" s="3" t="s">
        <v>54</v>
      </c>
      <c r="B48" s="3" t="s">
        <v>73</v>
      </c>
      <c r="C48" s="3" t="s">
        <v>56</v>
      </c>
      <c r="D48" s="3" t="s">
        <v>85</v>
      </c>
      <c r="E48" s="3" t="s">
        <v>79</v>
      </c>
      <c r="F48" s="3"/>
      <c r="G48" s="3"/>
      <c r="H48" s="3"/>
      <c r="I48" s="3"/>
      <c r="J48" s="3" t="s">
        <v>27</v>
      </c>
      <c r="K48" s="3" t="s">
        <v>28</v>
      </c>
      <c r="L48" s="3" t="s">
        <v>29</v>
      </c>
      <c r="M48" s="4" t="s">
        <v>80</v>
      </c>
      <c r="N48" s="5">
        <v>0</v>
      </c>
      <c r="O48" s="5">
        <v>18525000000</v>
      </c>
      <c r="P48" s="5">
        <v>0</v>
      </c>
      <c r="Q48" s="5">
        <v>18525000000</v>
      </c>
      <c r="R48" s="5">
        <v>0</v>
      </c>
      <c r="S48" s="5">
        <v>18525000000</v>
      </c>
      <c r="T48" s="5">
        <v>0</v>
      </c>
      <c r="U48" s="5">
        <v>18525000000</v>
      </c>
      <c r="V48" s="5">
        <v>0</v>
      </c>
      <c r="W48" s="5">
        <v>0</v>
      </c>
      <c r="X48" s="5">
        <v>0</v>
      </c>
      <c r="Z48" s="10">
        <v>0</v>
      </c>
    </row>
    <row r="49" spans="1:26" ht="40.799999999999997" x14ac:dyDescent="0.3">
      <c r="A49" s="3" t="s">
        <v>54</v>
      </c>
      <c r="B49" s="3" t="s">
        <v>73</v>
      </c>
      <c r="C49" s="3" t="s">
        <v>56</v>
      </c>
      <c r="D49" s="3" t="s">
        <v>85</v>
      </c>
      <c r="E49" s="3" t="s">
        <v>79</v>
      </c>
      <c r="F49" s="3"/>
      <c r="G49" s="3"/>
      <c r="H49" s="3"/>
      <c r="I49" s="3"/>
      <c r="J49" s="3" t="s">
        <v>27</v>
      </c>
      <c r="K49" s="3" t="s">
        <v>60</v>
      </c>
      <c r="L49" s="3" t="s">
        <v>29</v>
      </c>
      <c r="M49" s="4" t="s">
        <v>80</v>
      </c>
      <c r="N49" s="5">
        <v>10288000000</v>
      </c>
      <c r="O49" s="5">
        <v>0</v>
      </c>
      <c r="P49" s="5">
        <v>144520124</v>
      </c>
      <c r="Q49" s="5">
        <v>10143479876</v>
      </c>
      <c r="R49" s="5">
        <v>0</v>
      </c>
      <c r="S49" s="5">
        <v>10143479874.690001</v>
      </c>
      <c r="T49" s="5">
        <v>1.31</v>
      </c>
      <c r="U49" s="5">
        <v>10143479874.690001</v>
      </c>
      <c r="V49" s="5">
        <v>8877251715.6900005</v>
      </c>
      <c r="W49" s="5">
        <v>8877251715.6900005</v>
      </c>
      <c r="X49" s="5">
        <v>8877251715.6900005</v>
      </c>
      <c r="Z49" s="10">
        <f t="shared" si="0"/>
        <v>0.86287438916115866</v>
      </c>
    </row>
    <row r="50" spans="1:26" ht="40.799999999999997" x14ac:dyDescent="0.3">
      <c r="A50" s="3" t="s">
        <v>54</v>
      </c>
      <c r="B50" s="3" t="s">
        <v>73</v>
      </c>
      <c r="C50" s="3" t="s">
        <v>56</v>
      </c>
      <c r="D50" s="3" t="s">
        <v>85</v>
      </c>
      <c r="E50" s="3" t="s">
        <v>79</v>
      </c>
      <c r="F50" s="3"/>
      <c r="G50" s="3"/>
      <c r="H50" s="3"/>
      <c r="I50" s="3"/>
      <c r="J50" s="3" t="s">
        <v>27</v>
      </c>
      <c r="K50" s="3" t="s">
        <v>61</v>
      </c>
      <c r="L50" s="3" t="s">
        <v>29</v>
      </c>
      <c r="M50" s="4" t="s">
        <v>80</v>
      </c>
      <c r="N50" s="5">
        <v>5600000000</v>
      </c>
      <c r="O50" s="5">
        <v>11184321366</v>
      </c>
      <c r="P50" s="5">
        <v>4324609</v>
      </c>
      <c r="Q50" s="5">
        <v>16779996757</v>
      </c>
      <c r="R50" s="5">
        <v>0</v>
      </c>
      <c r="S50" s="5">
        <v>16779996757</v>
      </c>
      <c r="T50" s="5">
        <v>0</v>
      </c>
      <c r="U50" s="5">
        <v>16779996757</v>
      </c>
      <c r="V50" s="5">
        <v>16464321366</v>
      </c>
      <c r="W50" s="5">
        <v>16464321366</v>
      </c>
      <c r="X50" s="5">
        <v>16464321366</v>
      </c>
      <c r="Z50" s="10">
        <v>0</v>
      </c>
    </row>
    <row r="51" spans="1:26" ht="40.799999999999997" x14ac:dyDescent="0.3">
      <c r="A51" s="3" t="s">
        <v>54</v>
      </c>
      <c r="B51" s="3" t="s">
        <v>73</v>
      </c>
      <c r="C51" s="3" t="s">
        <v>56</v>
      </c>
      <c r="D51" s="3" t="s">
        <v>85</v>
      </c>
      <c r="E51" s="3" t="s">
        <v>79</v>
      </c>
      <c r="F51" s="3"/>
      <c r="G51" s="3"/>
      <c r="H51" s="3"/>
      <c r="I51" s="3"/>
      <c r="J51" s="3" t="s">
        <v>62</v>
      </c>
      <c r="K51" s="3" t="s">
        <v>63</v>
      </c>
      <c r="L51" s="3" t="s">
        <v>29</v>
      </c>
      <c r="M51" s="4" t="s">
        <v>80</v>
      </c>
      <c r="N51" s="5">
        <v>0</v>
      </c>
      <c r="O51" s="5">
        <v>11184321366</v>
      </c>
      <c r="P51" s="5">
        <v>11184321366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Z51" s="10" t="e">
        <f t="shared" si="0"/>
        <v>#DIV/0!</v>
      </c>
    </row>
    <row r="52" spans="1:26" ht="40.799999999999997" x14ac:dyDescent="0.3">
      <c r="A52" s="3" t="s">
        <v>54</v>
      </c>
      <c r="B52" s="3" t="s">
        <v>73</v>
      </c>
      <c r="C52" s="3" t="s">
        <v>56</v>
      </c>
      <c r="D52" s="3" t="s">
        <v>86</v>
      </c>
      <c r="E52" s="3" t="s">
        <v>79</v>
      </c>
      <c r="F52" s="3"/>
      <c r="G52" s="3"/>
      <c r="H52" s="3"/>
      <c r="I52" s="3"/>
      <c r="J52" s="3" t="s">
        <v>27</v>
      </c>
      <c r="K52" s="3" t="s">
        <v>28</v>
      </c>
      <c r="L52" s="3" t="s">
        <v>29</v>
      </c>
      <c r="M52" s="4" t="s">
        <v>80</v>
      </c>
      <c r="N52" s="5">
        <v>160000000000</v>
      </c>
      <c r="O52" s="5">
        <v>0</v>
      </c>
      <c r="P52" s="5">
        <v>5582805130</v>
      </c>
      <c r="Q52" s="5">
        <v>154417194870</v>
      </c>
      <c r="R52" s="5">
        <v>0</v>
      </c>
      <c r="S52" s="5">
        <v>154215891661.37</v>
      </c>
      <c r="T52" s="5">
        <v>201303208.63</v>
      </c>
      <c r="U52" s="5">
        <v>154215891661.37</v>
      </c>
      <c r="V52" s="5">
        <v>14983174790.18</v>
      </c>
      <c r="W52" s="5">
        <v>14983174790.18</v>
      </c>
      <c r="X52" s="5">
        <v>14983174790.18</v>
      </c>
      <c r="Z52" s="10">
        <f t="shared" si="0"/>
        <v>9.3644842438625003E-2</v>
      </c>
    </row>
    <row r="53" spans="1:26" ht="40.799999999999997" x14ac:dyDescent="0.3">
      <c r="A53" s="3" t="s">
        <v>54</v>
      </c>
      <c r="B53" s="3" t="s">
        <v>73</v>
      </c>
      <c r="C53" s="3" t="s">
        <v>56</v>
      </c>
      <c r="D53" s="3" t="s">
        <v>87</v>
      </c>
      <c r="E53" s="3" t="s">
        <v>79</v>
      </c>
      <c r="F53" s="3"/>
      <c r="G53" s="3"/>
      <c r="H53" s="3"/>
      <c r="I53" s="3"/>
      <c r="J53" s="3" t="s">
        <v>27</v>
      </c>
      <c r="K53" s="3" t="s">
        <v>60</v>
      </c>
      <c r="L53" s="3" t="s">
        <v>29</v>
      </c>
      <c r="M53" s="4" t="s">
        <v>80</v>
      </c>
      <c r="N53" s="5">
        <v>9434000000</v>
      </c>
      <c r="O53" s="5">
        <v>0</v>
      </c>
      <c r="P53" s="5">
        <v>11963124</v>
      </c>
      <c r="Q53" s="5">
        <v>9422036876</v>
      </c>
      <c r="R53" s="5">
        <v>0</v>
      </c>
      <c r="S53" s="5">
        <v>9421739376</v>
      </c>
      <c r="T53" s="5">
        <v>297500</v>
      </c>
      <c r="U53" s="5">
        <v>9421739376</v>
      </c>
      <c r="V53" s="5">
        <v>2791726202.8600001</v>
      </c>
      <c r="W53" s="5">
        <v>2791726202.8600001</v>
      </c>
      <c r="X53" s="5">
        <v>2791726202.8600001</v>
      </c>
      <c r="Z53" s="10">
        <f t="shared" si="0"/>
        <v>0.29592179381598477</v>
      </c>
    </row>
    <row r="54" spans="1:26" ht="40.799999999999997" x14ac:dyDescent="0.3">
      <c r="A54" s="3" t="s">
        <v>54</v>
      </c>
      <c r="B54" s="3" t="s">
        <v>73</v>
      </c>
      <c r="C54" s="3" t="s">
        <v>56</v>
      </c>
      <c r="D54" s="3" t="s">
        <v>88</v>
      </c>
      <c r="E54" s="3" t="s">
        <v>79</v>
      </c>
      <c r="F54" s="3" t="s">
        <v>0</v>
      </c>
      <c r="G54" s="3" t="s">
        <v>0</v>
      </c>
      <c r="H54" s="3" t="s">
        <v>0</v>
      </c>
      <c r="I54" s="3" t="s">
        <v>0</v>
      </c>
      <c r="J54" s="3" t="s">
        <v>27</v>
      </c>
      <c r="K54" s="3" t="s">
        <v>28</v>
      </c>
      <c r="L54" s="3" t="s">
        <v>29</v>
      </c>
      <c r="M54" s="4" t="s">
        <v>89</v>
      </c>
      <c r="N54" s="5">
        <v>91700000000</v>
      </c>
      <c r="O54" s="5">
        <v>0</v>
      </c>
      <c r="P54" s="5">
        <v>61406347533</v>
      </c>
      <c r="Q54" s="5">
        <v>30293652467</v>
      </c>
      <c r="R54" s="5">
        <v>0</v>
      </c>
      <c r="S54" s="5">
        <v>30276734367</v>
      </c>
      <c r="T54" s="5">
        <v>16918100</v>
      </c>
      <c r="U54" s="5">
        <v>30276734367</v>
      </c>
      <c r="V54" s="5">
        <v>160341798</v>
      </c>
      <c r="W54" s="5">
        <v>160341798</v>
      </c>
      <c r="X54" s="5">
        <v>160341798</v>
      </c>
      <c r="Z54" s="10">
        <f t="shared" si="0"/>
        <v>1.7485474154852782E-3</v>
      </c>
    </row>
    <row r="55" spans="1:26" ht="30.6" x14ac:dyDescent="0.3">
      <c r="A55" s="3" t="s">
        <v>54</v>
      </c>
      <c r="B55" s="3" t="s">
        <v>90</v>
      </c>
      <c r="C55" s="3" t="s">
        <v>56</v>
      </c>
      <c r="D55" s="3" t="s">
        <v>74</v>
      </c>
      <c r="E55" s="3" t="s">
        <v>91</v>
      </c>
      <c r="F55" s="3"/>
      <c r="G55" s="3"/>
      <c r="H55" s="3"/>
      <c r="I55" s="3"/>
      <c r="J55" s="3" t="s">
        <v>27</v>
      </c>
      <c r="K55" s="3" t="s">
        <v>28</v>
      </c>
      <c r="L55" s="3" t="s">
        <v>29</v>
      </c>
      <c r="M55" s="4" t="s">
        <v>92</v>
      </c>
      <c r="N55" s="5">
        <v>13636533462</v>
      </c>
      <c r="O55" s="5">
        <v>0</v>
      </c>
      <c r="P55" s="5">
        <v>1614376565</v>
      </c>
      <c r="Q55" s="5">
        <v>12022156897</v>
      </c>
      <c r="R55" s="5">
        <v>0</v>
      </c>
      <c r="S55" s="5">
        <v>11834167161</v>
      </c>
      <c r="T55" s="5">
        <v>187989736</v>
      </c>
      <c r="U55" s="5">
        <v>11834167161</v>
      </c>
      <c r="V55" s="5">
        <v>6924568708</v>
      </c>
      <c r="W55" s="5">
        <v>6924568708</v>
      </c>
      <c r="X55" s="5">
        <v>6924568708</v>
      </c>
      <c r="Z55" s="10">
        <f t="shared" si="0"/>
        <v>0.50779538123059098</v>
      </c>
    </row>
    <row r="56" spans="1:26" ht="30.6" x14ac:dyDescent="0.3">
      <c r="A56" s="3" t="s">
        <v>54</v>
      </c>
      <c r="B56" s="3" t="s">
        <v>90</v>
      </c>
      <c r="C56" s="3" t="s">
        <v>56</v>
      </c>
      <c r="D56" s="3" t="s">
        <v>74</v>
      </c>
      <c r="E56" s="3" t="s">
        <v>91</v>
      </c>
      <c r="F56" s="3"/>
      <c r="G56" s="3"/>
      <c r="H56" s="3"/>
      <c r="I56" s="3"/>
      <c r="J56" s="3" t="s">
        <v>27</v>
      </c>
      <c r="K56" s="3" t="s">
        <v>53</v>
      </c>
      <c r="L56" s="3" t="s">
        <v>29</v>
      </c>
      <c r="M56" s="4" t="s">
        <v>92</v>
      </c>
      <c r="N56" s="5">
        <v>12363466538</v>
      </c>
      <c r="O56" s="5">
        <v>0</v>
      </c>
      <c r="P56" s="5">
        <v>0</v>
      </c>
      <c r="Q56" s="5">
        <v>12363466538</v>
      </c>
      <c r="R56" s="5">
        <v>0</v>
      </c>
      <c r="S56" s="5">
        <v>12363466538</v>
      </c>
      <c r="T56" s="5">
        <v>0</v>
      </c>
      <c r="U56" s="5">
        <v>12363466538</v>
      </c>
      <c r="V56" s="5">
        <v>7454377860</v>
      </c>
      <c r="W56" s="5">
        <v>7454377860</v>
      </c>
      <c r="X56" s="5">
        <v>7454377860</v>
      </c>
      <c r="Z56" s="10">
        <f t="shared" si="0"/>
        <v>0.60293590289490695</v>
      </c>
    </row>
    <row r="57" spans="1:26" ht="30.6" x14ac:dyDescent="0.3">
      <c r="A57" s="3" t="s">
        <v>54</v>
      </c>
      <c r="B57" s="3" t="s">
        <v>90</v>
      </c>
      <c r="C57" s="3" t="s">
        <v>56</v>
      </c>
      <c r="D57" s="3" t="s">
        <v>67</v>
      </c>
      <c r="E57" s="3" t="s">
        <v>91</v>
      </c>
      <c r="F57" s="3"/>
      <c r="G57" s="3"/>
      <c r="H57" s="3"/>
      <c r="I57" s="3"/>
      <c r="J57" s="3" t="s">
        <v>27</v>
      </c>
      <c r="K57" s="3" t="s">
        <v>28</v>
      </c>
      <c r="L57" s="3" t="s">
        <v>29</v>
      </c>
      <c r="M57" s="4" t="s">
        <v>92</v>
      </c>
      <c r="N57" s="5">
        <v>28000000000</v>
      </c>
      <c r="O57" s="5">
        <v>0</v>
      </c>
      <c r="P57" s="5">
        <v>1145853869</v>
      </c>
      <c r="Q57" s="5">
        <v>26854146131</v>
      </c>
      <c r="R57" s="5">
        <v>0</v>
      </c>
      <c r="S57" s="5">
        <v>26664822580.860001</v>
      </c>
      <c r="T57" s="5">
        <v>189323550.13999999</v>
      </c>
      <c r="U57" s="5">
        <v>26664822580.860001</v>
      </c>
      <c r="V57" s="5">
        <v>21347853595.630001</v>
      </c>
      <c r="W57" s="5">
        <v>21347853595.630001</v>
      </c>
      <c r="X57" s="5">
        <v>21347853595.630001</v>
      </c>
      <c r="Z57" s="10">
        <f t="shared" si="0"/>
        <v>0.76242334270107148</v>
      </c>
    </row>
    <row r="58" spans="1:26" ht="31.2" thickBot="1" x14ac:dyDescent="0.35">
      <c r="A58" s="3" t="s">
        <v>54</v>
      </c>
      <c r="B58" s="3" t="s">
        <v>90</v>
      </c>
      <c r="C58" s="3" t="s">
        <v>56</v>
      </c>
      <c r="D58" s="3" t="s">
        <v>68</v>
      </c>
      <c r="E58" s="3" t="s">
        <v>91</v>
      </c>
      <c r="F58" s="3"/>
      <c r="G58" s="3"/>
      <c r="H58" s="3"/>
      <c r="I58" s="3"/>
      <c r="J58" s="3" t="s">
        <v>27</v>
      </c>
      <c r="K58" s="3" t="s">
        <v>28</v>
      </c>
      <c r="L58" s="3" t="s">
        <v>29</v>
      </c>
      <c r="M58" s="4" t="s">
        <v>92</v>
      </c>
      <c r="N58" s="5">
        <v>4610000000</v>
      </c>
      <c r="O58" s="5">
        <v>0</v>
      </c>
      <c r="P58" s="5">
        <v>29269934</v>
      </c>
      <c r="Q58" s="5">
        <v>4580730066</v>
      </c>
      <c r="R58" s="5">
        <v>0</v>
      </c>
      <c r="S58" s="5">
        <v>4578640528</v>
      </c>
      <c r="T58" s="5">
        <v>2089538</v>
      </c>
      <c r="U58" s="5">
        <v>4578640528</v>
      </c>
      <c r="V58" s="5">
        <v>4130103580.2399998</v>
      </c>
      <c r="W58" s="5">
        <v>4130103580.2399998</v>
      </c>
      <c r="X58" s="5">
        <v>4130103580.2399998</v>
      </c>
      <c r="Z58" s="10">
        <f t="shared" si="0"/>
        <v>0.8959009935444685</v>
      </c>
    </row>
    <row r="59" spans="1:26" s="9" customFormat="1" ht="15" thickBot="1" x14ac:dyDescent="0.35">
      <c r="A59" s="14" t="s">
        <v>98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13">
        <f>SUM(N25:N58)</f>
        <v>1585073166093</v>
      </c>
      <c r="O59" s="13">
        <f t="shared" ref="O59:X59" si="6">SUM(O25:O58)</f>
        <v>160707839229</v>
      </c>
      <c r="P59" s="13">
        <f t="shared" si="6"/>
        <v>423049147509</v>
      </c>
      <c r="Q59" s="13">
        <f t="shared" si="6"/>
        <v>1322731857813</v>
      </c>
      <c r="R59" s="13">
        <f t="shared" si="6"/>
        <v>0</v>
      </c>
      <c r="S59" s="13">
        <f t="shared" si="6"/>
        <v>1311823103816.3901</v>
      </c>
      <c r="T59" s="13">
        <f t="shared" si="6"/>
        <v>10908753996.609997</v>
      </c>
      <c r="U59" s="13">
        <f t="shared" si="6"/>
        <v>1311823103816.3901</v>
      </c>
      <c r="V59" s="13">
        <f t="shared" si="6"/>
        <v>567614721475.60999</v>
      </c>
      <c r="W59" s="13">
        <f t="shared" si="6"/>
        <v>567614721475.60999</v>
      </c>
      <c r="X59" s="13">
        <f t="shared" si="6"/>
        <v>567614721475.60999</v>
      </c>
      <c r="Z59" s="10">
        <f>+X59/N59</f>
        <v>0.35810001305788725</v>
      </c>
    </row>
    <row r="60" spans="1:26" s="9" customFormat="1" ht="15" thickBot="1" x14ac:dyDescent="0.35">
      <c r="A60" s="14" t="s">
        <v>99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N60" s="13">
        <f>N59+N23</f>
        <v>5908620960496</v>
      </c>
      <c r="O60" s="13">
        <f t="shared" ref="O60:X60" si="7">O59+O23</f>
        <v>161508644641</v>
      </c>
      <c r="P60" s="13">
        <f t="shared" si="7"/>
        <v>430162746117</v>
      </c>
      <c r="Q60" s="13">
        <f t="shared" si="7"/>
        <v>5639966859020</v>
      </c>
      <c r="R60" s="13">
        <f t="shared" si="7"/>
        <v>0</v>
      </c>
      <c r="S60" s="13">
        <f t="shared" si="7"/>
        <v>5628245742429.8701</v>
      </c>
      <c r="T60" s="13">
        <f t="shared" si="7"/>
        <v>11721116590.129997</v>
      </c>
      <c r="U60" s="13">
        <f t="shared" si="7"/>
        <v>5628237397013.8701</v>
      </c>
      <c r="V60" s="13">
        <f t="shared" si="7"/>
        <v>4875908874234.2002</v>
      </c>
      <c r="W60" s="13">
        <f t="shared" si="7"/>
        <v>4875798469410.2002</v>
      </c>
      <c r="X60" s="13">
        <f t="shared" si="7"/>
        <v>4875798469410.2002</v>
      </c>
      <c r="Y60" s="13">
        <f t="shared" ref="Y60" si="8">Y25+Y59</f>
        <v>0</v>
      </c>
      <c r="Z60" s="10">
        <f>+X60/N60</f>
        <v>0.82520075361221012</v>
      </c>
    </row>
    <row r="61" spans="1:26" ht="0" hidden="1" customHeight="1" x14ac:dyDescent="0.3"/>
    <row r="62" spans="1:26" ht="34.049999999999997" customHeight="1" x14ac:dyDescent="0.3"/>
  </sheetData>
  <sheetProtection sheet="1" objects="1" scenarios="1"/>
  <mergeCells count="7">
    <mergeCell ref="A60:M60"/>
    <mergeCell ref="C8:M8"/>
    <mergeCell ref="C10:M10"/>
    <mergeCell ref="C17:M17"/>
    <mergeCell ref="C22:M22"/>
    <mergeCell ref="A23:M23"/>
    <mergeCell ref="A59:M5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Alejandra Buitrago Franco</cp:lastModifiedBy>
  <dcterms:modified xsi:type="dcterms:W3CDTF">2026-03-20T21:48:47Z</dcterms:modified>
</cp:coreProperties>
</file>