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rawings/drawing2.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charts/chartEx1.xml" ContentType="application/vnd.ms-office.chartex+xml"/>
  <Override PartName="/xl/charts/style1.xml" ContentType="application/vnd.ms-office.chartstyle+xml"/>
  <Override PartName="/xl/charts/colors1.xml" ContentType="application/vnd.ms-office.chartcolorstyle+xml"/>
  <Override PartName="/xl/charts/chartEx2.xml" ContentType="application/vnd.ms-office.chartex+xml"/>
  <Override PartName="/xl/charts/style2.xml" ContentType="application/vnd.ms-office.chartstyle+xml"/>
  <Override PartName="/xl/charts/colors2.xml" ContentType="application/vnd.ms-office.chartcolorstyle+xml"/>
  <Override PartName="/xl/charts/chart1.xml" ContentType="application/vnd.openxmlformats-officedocument.drawingml.chart+xml"/>
  <Override PartName="/xl/charts/style3.xml" ContentType="application/vnd.ms-office.chartstyle+xml"/>
  <Override PartName="/xl/charts/colors3.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https://minviviendagovco-my.sharepoint.com/personal/caguilera_minvivienda_gov_co/Documents/OCI_2025/PM/Informes/Corte 30092025/"/>
    </mc:Choice>
  </mc:AlternateContent>
  <xr:revisionPtr revIDLastSave="448" documentId="8_{ADAB457C-009A-48E3-A12B-4448AB011E01}" xr6:coauthVersionLast="47" xr6:coauthVersionMax="47" xr10:uidLastSave="{8232DC79-EF74-425B-A45B-7DC60728D47B}"/>
  <bookViews>
    <workbookView xWindow="-28898" yWindow="-2535" windowWidth="28996" windowHeight="15675" tabRatio="917" xr2:uid="{00000000-000D-0000-FFFF-FFFF00000000}"/>
  </bookViews>
  <sheets>
    <sheet name="PM" sheetId="1" r:id="rId1"/>
    <sheet name="Hoja1" sheetId="5" state="hidden" r:id="rId2"/>
    <sheet name="Hoja2" sheetId="7" state="hidden" r:id="rId3"/>
    <sheet name="Hoja3" sheetId="8" state="hidden" r:id="rId4"/>
  </sheets>
  <externalReferences>
    <externalReference r:id="rId5"/>
  </externalReferences>
  <definedNames>
    <definedName name="_xlnm._FilterDatabase" localSheetId="3" hidden="1">Hoja3!$A$2:$T$184</definedName>
    <definedName name="_xlnm._FilterDatabase" localSheetId="0" hidden="1">PM!$A$3:$V$3</definedName>
    <definedName name="_xlchart.v1.0" hidden="1">[1]Hoja3!$B$205:$B$216</definedName>
    <definedName name="_xlchart.v1.1" hidden="1">[1]Hoja3!$C$205:$C$216</definedName>
    <definedName name="_xlchart.v1.2" hidden="1">Hoja3!$A$188:$A$199</definedName>
    <definedName name="_xlchart.v1.3" hidden="1">[1]Hoja3!$B$205:$B$216</definedName>
    <definedName name="_xlchart.v1.4" hidden="1">[1]Hoja3!$C$205:$C$216</definedName>
    <definedName name="_xlchart.v1.5" hidden="1">Hoja3!$A$188:$A$199</definedName>
    <definedName name="_xlnm.Print_Titles" localSheetId="0">PM!$3:$3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76" i="8" l="1"/>
  <c r="H276" i="8"/>
  <c r="G276" i="8"/>
  <c r="F276" i="8"/>
  <c r="E276" i="8"/>
  <c r="D276" i="8"/>
  <c r="C276" i="8"/>
  <c r="B276" i="8"/>
  <c r="B260" i="8"/>
  <c r="C259" i="8" s="1"/>
  <c r="C258" i="8" l="1"/>
  <c r="C255" i="8"/>
  <c r="C256" i="8"/>
  <c r="C257" i="8"/>
  <c r="C254" i="8"/>
  <c r="E248" i="8" l="1"/>
  <c r="D248" i="8"/>
  <c r="J248" i="8"/>
  <c r="I248" i="8"/>
  <c r="H248" i="8"/>
  <c r="G248" i="8"/>
  <c r="F248" i="8"/>
  <c r="C248" i="8"/>
  <c r="B248" i="8"/>
  <c r="L185" i="1"/>
  <c r="J185" i="1"/>
  <c r="L184" i="1"/>
  <c r="L183" i="1"/>
  <c r="J183" i="1"/>
  <c r="L182" i="1"/>
  <c r="J182" i="1"/>
  <c r="L181" i="1"/>
  <c r="J181" i="1"/>
  <c r="L180" i="1"/>
  <c r="J180" i="1"/>
  <c r="L179" i="1"/>
  <c r="J179" i="1"/>
  <c r="L178" i="1"/>
  <c r="J178" i="1"/>
  <c r="L177" i="1"/>
  <c r="J177" i="1"/>
  <c r="L176" i="1"/>
  <c r="J176" i="1"/>
  <c r="L175" i="1"/>
  <c r="J175" i="1"/>
  <c r="L174" i="1"/>
  <c r="J174" i="1"/>
  <c r="L173" i="1"/>
  <c r="J173" i="1"/>
  <c r="L172" i="1"/>
  <c r="J172" i="1"/>
  <c r="L171" i="1"/>
  <c r="J171" i="1"/>
  <c r="L170" i="1"/>
  <c r="J170" i="1"/>
  <c r="J169" i="1"/>
  <c r="L168" i="1"/>
  <c r="J168" i="1"/>
  <c r="L167" i="1"/>
  <c r="J167" i="1"/>
  <c r="L166" i="1"/>
  <c r="L165" i="1"/>
  <c r="J165" i="1"/>
  <c r="L164" i="1"/>
  <c r="J164" i="1"/>
  <c r="L163" i="1"/>
  <c r="J163" i="1"/>
  <c r="L162" i="1"/>
  <c r="J162" i="1"/>
  <c r="L161" i="1"/>
  <c r="J161" i="1"/>
  <c r="L160" i="1"/>
  <c r="J160" i="1"/>
  <c r="L159" i="1"/>
  <c r="J159" i="1"/>
  <c r="L158" i="1"/>
  <c r="J158" i="1"/>
  <c r="L157" i="1"/>
  <c r="J157" i="1"/>
  <c r="L155" i="1"/>
  <c r="L154" i="1"/>
  <c r="J154" i="1"/>
  <c r="L153" i="1"/>
  <c r="J153" i="1"/>
  <c r="L152" i="1"/>
  <c r="J152" i="1"/>
  <c r="L151" i="1"/>
  <c r="J151" i="1"/>
  <c r="L150" i="1"/>
  <c r="J150" i="1"/>
  <c r="L149" i="1"/>
  <c r="J149" i="1"/>
  <c r="L148" i="1"/>
  <c r="J148" i="1"/>
  <c r="L147" i="1"/>
  <c r="J147" i="1"/>
  <c r="L146" i="1"/>
  <c r="J146" i="1"/>
  <c r="L145" i="1"/>
  <c r="L144" i="1"/>
  <c r="J144" i="1"/>
  <c r="L143" i="1"/>
  <c r="J143" i="1"/>
  <c r="L142" i="1"/>
  <c r="J142" i="1"/>
  <c r="L141" i="1"/>
  <c r="J141" i="1"/>
  <c r="L140" i="1"/>
  <c r="J140" i="1"/>
  <c r="L139" i="1"/>
  <c r="J139" i="1"/>
  <c r="L138" i="1"/>
  <c r="J138" i="1"/>
  <c r="L137" i="1"/>
  <c r="J137" i="1"/>
  <c r="L136" i="1"/>
  <c r="J136" i="1"/>
  <c r="L135" i="1"/>
  <c r="J135" i="1"/>
  <c r="L134" i="1"/>
  <c r="J134" i="1"/>
  <c r="L133" i="1"/>
  <c r="J133" i="1"/>
  <c r="L132" i="1"/>
  <c r="J132" i="1"/>
  <c r="L131" i="1"/>
  <c r="J131" i="1"/>
  <c r="L130" i="1"/>
  <c r="J130" i="1"/>
  <c r="L129" i="1"/>
  <c r="J129" i="1"/>
  <c r="L128" i="1"/>
  <c r="J128" i="1"/>
  <c r="L127" i="1"/>
  <c r="L126" i="1"/>
  <c r="J126" i="1"/>
  <c r="L125" i="1"/>
  <c r="J125" i="1"/>
  <c r="L124" i="1"/>
  <c r="J124" i="1"/>
  <c r="L123" i="1"/>
  <c r="J123" i="1"/>
  <c r="L122" i="1"/>
  <c r="J122" i="1"/>
  <c r="L121" i="1"/>
  <c r="J121" i="1"/>
  <c r="L120" i="1"/>
  <c r="J120" i="1"/>
  <c r="J119" i="1"/>
  <c r="L118" i="1"/>
  <c r="J118" i="1"/>
  <c r="L117" i="1"/>
  <c r="J117" i="1"/>
  <c r="J116" i="1"/>
  <c r="J115" i="1"/>
  <c r="J114" i="1"/>
  <c r="L113" i="1"/>
  <c r="J113" i="1"/>
  <c r="J112" i="1"/>
  <c r="L111" i="1"/>
  <c r="J111" i="1"/>
  <c r="J110" i="1"/>
  <c r="L109" i="1"/>
  <c r="J109" i="1"/>
  <c r="L108" i="1"/>
  <c r="J108" i="1"/>
  <c r="L107" i="1"/>
  <c r="J107" i="1"/>
  <c r="L105" i="1"/>
  <c r="L104" i="1"/>
  <c r="J104" i="1"/>
  <c r="L103" i="1"/>
  <c r="J103" i="1"/>
  <c r="L102" i="1"/>
  <c r="L101" i="1"/>
  <c r="J101" i="1"/>
  <c r="L100" i="1"/>
  <c r="J100" i="1"/>
  <c r="L99" i="1"/>
  <c r="J99" i="1"/>
  <c r="L98" i="1"/>
  <c r="L97" i="1"/>
  <c r="J97" i="1"/>
  <c r="L96" i="1"/>
  <c r="J96" i="1"/>
  <c r="L95" i="1"/>
  <c r="J95" i="1"/>
  <c r="L94" i="1"/>
  <c r="J94" i="1"/>
  <c r="L93" i="1"/>
  <c r="J93" i="1"/>
  <c r="L92" i="1"/>
  <c r="J92" i="1"/>
  <c r="L91" i="1"/>
  <c r="J91" i="1"/>
  <c r="L90" i="1"/>
  <c r="J90" i="1"/>
  <c r="L89" i="1"/>
  <c r="J89" i="1"/>
  <c r="L88" i="1"/>
  <c r="J88" i="1"/>
  <c r="L87" i="1"/>
  <c r="L86" i="1"/>
  <c r="J86" i="1"/>
  <c r="L85" i="1"/>
  <c r="J85" i="1"/>
  <c r="L84" i="1"/>
  <c r="J84" i="1"/>
  <c r="L83" i="1"/>
  <c r="J83" i="1"/>
  <c r="L82" i="1"/>
  <c r="J82" i="1"/>
  <c r="L81" i="1"/>
  <c r="J81" i="1"/>
  <c r="L80" i="1"/>
  <c r="J80" i="1"/>
  <c r="L79" i="1"/>
  <c r="J79" i="1"/>
  <c r="L78" i="1"/>
  <c r="J78" i="1"/>
  <c r="L77" i="1"/>
  <c r="J77" i="1"/>
  <c r="L76" i="1"/>
  <c r="J76" i="1"/>
  <c r="L75" i="1"/>
  <c r="J75" i="1"/>
  <c r="L74" i="1"/>
  <c r="J74" i="1"/>
  <c r="L73" i="1"/>
  <c r="J73" i="1"/>
  <c r="L72" i="1"/>
  <c r="J72" i="1"/>
  <c r="L71" i="1"/>
  <c r="J71" i="1"/>
  <c r="L70" i="1"/>
  <c r="J70" i="1"/>
  <c r="L69" i="1"/>
  <c r="J69" i="1"/>
  <c r="L68" i="1"/>
  <c r="J68" i="1"/>
  <c r="L67" i="1"/>
  <c r="J67" i="1"/>
  <c r="L66" i="1"/>
  <c r="J66" i="1"/>
  <c r="L65" i="1"/>
  <c r="J65" i="1"/>
  <c r="L64" i="1"/>
  <c r="J64" i="1"/>
  <c r="L63" i="1"/>
  <c r="J63" i="1"/>
  <c r="L62" i="1"/>
  <c r="J62" i="1"/>
  <c r="L61" i="1"/>
  <c r="J61" i="1"/>
  <c r="L60" i="1"/>
  <c r="J60" i="1"/>
  <c r="L59" i="1"/>
  <c r="J59" i="1"/>
  <c r="L58" i="1"/>
  <c r="J58" i="1"/>
  <c r="L57" i="1"/>
  <c r="J57" i="1"/>
  <c r="J56" i="1"/>
  <c r="L55" i="1"/>
  <c r="J55" i="1"/>
  <c r="L54" i="1"/>
  <c r="J54" i="1"/>
  <c r="L53" i="1"/>
  <c r="J53" i="1"/>
  <c r="L52" i="1"/>
  <c r="J52" i="1"/>
  <c r="L51" i="1"/>
  <c r="J51" i="1"/>
  <c r="L50" i="1"/>
  <c r="J50" i="1"/>
  <c r="L49" i="1"/>
  <c r="J49" i="1"/>
  <c r="L48" i="1"/>
  <c r="J48" i="1"/>
  <c r="L47" i="1"/>
  <c r="J47" i="1"/>
  <c r="L46" i="1"/>
  <c r="J46" i="1"/>
  <c r="L45" i="1"/>
  <c r="J45" i="1"/>
  <c r="L44" i="1"/>
  <c r="J44" i="1"/>
  <c r="L43" i="1"/>
  <c r="J43" i="1"/>
  <c r="L42" i="1"/>
  <c r="J42" i="1"/>
  <c r="L41" i="1"/>
  <c r="J41" i="1"/>
  <c r="L40" i="1"/>
  <c r="J40" i="1"/>
  <c r="L39" i="1"/>
  <c r="J39" i="1"/>
  <c r="L38" i="1"/>
  <c r="J38" i="1"/>
  <c r="L37" i="1"/>
  <c r="J37" i="1"/>
  <c r="L36" i="1"/>
  <c r="J36" i="1"/>
  <c r="L35" i="1"/>
  <c r="J35" i="1"/>
  <c r="L34" i="1"/>
  <c r="J34" i="1"/>
  <c r="L33" i="1"/>
  <c r="J33" i="1"/>
  <c r="L32" i="1"/>
  <c r="J32" i="1"/>
  <c r="L31" i="1"/>
  <c r="J31" i="1"/>
  <c r="L30" i="1"/>
  <c r="J30" i="1"/>
  <c r="L29" i="1"/>
  <c r="J29" i="1"/>
  <c r="L28" i="1"/>
  <c r="J28" i="1"/>
  <c r="L27" i="1"/>
  <c r="J27" i="1"/>
  <c r="L26" i="1"/>
  <c r="J26" i="1"/>
  <c r="L25" i="1"/>
  <c r="J25" i="1"/>
  <c r="L24" i="1"/>
  <c r="J24" i="1"/>
  <c r="L23" i="1"/>
  <c r="J23" i="1"/>
  <c r="L22" i="1"/>
  <c r="J22" i="1"/>
  <c r="L21" i="1"/>
  <c r="J21" i="1"/>
  <c r="L20" i="1"/>
  <c r="J20" i="1"/>
  <c r="L19" i="1"/>
  <c r="J19" i="1"/>
  <c r="L18" i="1"/>
  <c r="J18" i="1"/>
  <c r="L17" i="1"/>
  <c r="J17" i="1"/>
  <c r="L16" i="1"/>
  <c r="J16" i="1"/>
  <c r="L15" i="1"/>
  <c r="J15" i="1"/>
  <c r="L14" i="1"/>
  <c r="J14" i="1"/>
  <c r="L13" i="1"/>
  <c r="J13" i="1"/>
  <c r="L12" i="1"/>
  <c r="J12" i="1"/>
  <c r="L11" i="1"/>
  <c r="J11" i="1"/>
  <c r="L10" i="1"/>
  <c r="J10" i="1"/>
  <c r="L9" i="1"/>
  <c r="J9" i="1"/>
  <c r="L8" i="1"/>
  <c r="J8" i="1"/>
  <c r="L7" i="1"/>
  <c r="J7" i="1"/>
  <c r="L6" i="1"/>
  <c r="J6" i="1"/>
  <c r="L5" i="1"/>
  <c r="J5" i="1"/>
  <c r="L4" i="1"/>
  <c r="J4" i="1"/>
  <c r="B200" i="8" l="1"/>
  <c r="C199" i="8" s="1"/>
  <c r="C188" i="8" l="1"/>
  <c r="C192" i="8"/>
  <c r="C194" i="8"/>
  <c r="C195" i="8"/>
  <c r="C191" i="8"/>
  <c r="C193" i="8"/>
  <c r="C196" i="8"/>
  <c r="C189" i="8"/>
  <c r="C198" i="8"/>
  <c r="C190" i="8"/>
  <c r="C197"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tc={D3A1BD3D-483A-4FCD-90FE-7889300CB718}</author>
  </authors>
  <commentList>
    <comment ref="L156" authorId="0" shapeId="0" xr:uid="{D3A1BD3D-483A-4FCD-90FE-7889300CB718}">
      <text>
        <t>[Comentario encadenado]
Su versión de Excel le permite leer este comentario encadenado; sin embargo, las ediciones que se apliquen se quitarán si el archivo se abre en una versión más reciente de Excel. Más información: https://go.microsoft.com/fwlink/?linkid=870924
Comentario:
    Cumplimiento extemporáneo</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tc={60564DDA-EED0-442B-8BE3-5AAB1C688837}</author>
    <author>tc={A6AB99DB-9BA9-445D-839B-5719B386700D}</author>
    <author>tc={103A4AD3-7D3D-43A3-93CC-EA72E65736CB}</author>
    <author>tc={2CB9C01E-4CC5-4243-8FE2-FF79590B9786}</author>
  </authors>
  <commentList>
    <comment ref="A2" authorId="0" shapeId="0" xr:uid="{60564DDA-EED0-442B-8BE3-5AAB1C688837}">
      <text>
        <t>[Comentario encadenado]
Su versión de Excel le permite leer este comentario encadenado; sin embargo, las ediciones que se apliquen se quitarán si el archivo se abre en una versión más reciente de Excel. Más información: https://go.microsoft.com/fwlink/?linkid=870924
Comentario:
    Aplica cuando la efectividad la determina la OCI</t>
      </text>
    </comment>
    <comment ref="A5" authorId="1" shapeId="0" xr:uid="{A6AB99DB-9BA9-445D-839B-5719B386700D}">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reportó cumplimiento por parte del área o se hizo por fuera del plazo</t>
      </text>
    </comment>
    <comment ref="A6" authorId="2" shapeId="0" xr:uid="{103A4AD3-7D3D-43A3-93CC-EA72E65736CB}">
      <text>
        <t>[Comentario encadenado]
Su versión de Excel le permite leer este comentario encadenado; sin embargo, las ediciones que se apliquen se quitarán si el archivo se abre en una versión más reciente de Excel. Más información: https://go.microsoft.com/fwlink/?linkid=870924
Comentario:
    Solo para las que tienen relacionado el informe de CGR en el que se declaró efectiva</t>
      </text>
    </comment>
    <comment ref="A9" authorId="3" shapeId="0" xr:uid="{2CB9C01E-4CC5-4243-8FE2-FF79590B9786}">
      <text>
        <t>[Comentario encadenado]
Su versión de Excel le permite leer este comentario encadenado; sin embargo, las ediciones que se apliquen se quitarán si el archivo se abre en una versión más reciente de Excel. Más información: https://go.microsoft.com/fwlink/?linkid=870924
Comentario:
    Para aquellas en que a 30/05/2025 se reportaban como cumplidas sin especificar si la efectividad la determinó la CGR o la OCI</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tc={FC7C346F-FAD4-40BE-8285-5E4C1059C8B0}</author>
    <author>tc={B7E001AC-88E0-4D44-85AB-FF375338D4F5}</author>
  </authors>
  <commentList>
    <comment ref="D1" authorId="0" shapeId="0" xr:uid="{FC7C346F-FAD4-40BE-8285-5E4C1059C8B0}">
      <text>
        <t>[Comentario encadenado]
Su versión de Excel le permite leer este comentario encadenado; sin embargo, las ediciones que se apliquen se quitarán si el archivo se abre en una versión más reciente de Excel. Más información: https://go.microsoft.com/fwlink/?linkid=870924
Comentario:
    Marcar con X los temas relacionados con la(s) causa(s) del hallazgo</t>
      </text>
    </comment>
    <comment ref="C155" authorId="1" shapeId="0" xr:uid="{B7E001AC-88E0-4D44-85AB-FF375338D4F5}">
      <text>
        <t>[Comentario encadenado]
Su versión de Excel le permite leer este comentario encadenado; sin embargo, las ediciones que se apliquen se quitarán si el archivo se abre en una versión más reciente de Excel. Más información: https://go.microsoft.com/fwlink/?linkid=870924
Comentario:
    Cumplimiento extemporáneo</t>
      </text>
    </comment>
  </commentList>
</comments>
</file>

<file path=xl/sharedStrings.xml><?xml version="1.0" encoding="utf-8"?>
<sst xmlns="http://schemas.openxmlformats.org/spreadsheetml/2006/main" count="3905" uniqueCount="1137">
  <si>
    <t xml:space="preserve">MINISTERIO DE VIVIENDA CIUDAD Y TERRITORIO </t>
  </si>
  <si>
    <t>CÓDIGO HALLAZGO</t>
  </si>
  <si>
    <t>DESCRIPCIÓN DEL HALLAZGO</t>
  </si>
  <si>
    <t>CAUSA DEL HALLAZGO</t>
  </si>
  <si>
    <t>ACCIÓN DE MEJORA</t>
  </si>
  <si>
    <t>ACTIVIDADES / DESCRIPCIÓN</t>
  </si>
  <si>
    <t>ACTIVIDADES / UNIDAD DE MEDIDA</t>
  </si>
  <si>
    <t>ACTIVIDADES / CANTIDADES UNIDAD DE MEDIDA</t>
  </si>
  <si>
    <t>ACTIVIDADES / FECHA DE INICIO</t>
  </si>
  <si>
    <t>ACTIVIDADES / FECHA DE TERMINACIÓN</t>
  </si>
  <si>
    <t>ACTIVIDADES / PLAZO EN SEMANAS</t>
  </si>
  <si>
    <t>ACTIVIDADES / AVANCE FÍSICO DE EJECUCIÓN</t>
  </si>
  <si>
    <t xml:space="preserve">DEPENDENCIAS </t>
  </si>
  <si>
    <t>Informe del cual proviene el Hallazgo</t>
  </si>
  <si>
    <t>INCIDENCIA</t>
  </si>
  <si>
    <t>ADMINISTRATIVO</t>
  </si>
  <si>
    <t>IP</t>
  </si>
  <si>
    <t>DISCIPLINARIO</t>
  </si>
  <si>
    <t>FISCAL</t>
  </si>
  <si>
    <t>PENAL</t>
  </si>
  <si>
    <t>X</t>
  </si>
  <si>
    <t>AUDITORÍA REGULAR AL MVCT Vigencia 2012 -CGR-CDIFYTCEYDR N° 014 -Junio de 2013</t>
  </si>
  <si>
    <t>Informe</t>
  </si>
  <si>
    <t>AUDITORIA REGULAR VIGENCIA 2015 CGR-CDSIFTCEDR No 014 Junio 2016</t>
  </si>
  <si>
    <t>Memorando</t>
  </si>
  <si>
    <t>Actas de reunión</t>
  </si>
  <si>
    <t>En la resolución de evaluación y viabilización de proyectos no se exige el permiso ambiental sino el documento con el radicado del trámite</t>
  </si>
  <si>
    <t>48(2015)</t>
  </si>
  <si>
    <t>Proyecto Construcción del Relleno Sanitario en Armero-Guayabal para el Manejo de los Residuos Sólidos de los municipios de Armero-Guayabal, Mariquita, Lérida, Palocabildo, Falan  y Casablanca, Líbano, Murillo y Villahermosa:
 El Ministerio impetró demanda de controversias contractuales contra el Municipio, donde pretende el resarcimiento del valor total de los recursos de la nación.</t>
  </si>
  <si>
    <t>INFORME DE AUDITORÍA - Periodo: II -2011 Y I-2012. CGR CDIFYTCEYDR No. 084 diciembre 2012</t>
  </si>
  <si>
    <t>INFORME DE AUDITORÍA A LA POLÍTICA PÚBLICA PARA EL DESPLAZAMIENTO FORZADO POR LA VIOLENCIA - Periodo 2007-2011. CGR -CDSA No. 00623 noviembre 2012</t>
  </si>
  <si>
    <t>H 5. Sistema de información. El Ministerio de Vivienda, Ciudad y Territorio, FONVIVIENDA, El Ministerio de Agricultura y Desarrollo Rural y la Gerencia de Vivienda del Banco Agrario  no cuentan con un sistema de información integrado e interconectado con todas las entidades que conforman el SNARIV (antes SNAIPD) para la Política de Vivienda de la población desplazada.</t>
  </si>
  <si>
    <t>1. Inconsistencias en el cruce de información entre  los sistemas de información(FONADE-FONVIVIENDA, CAVIS UT). SPAT.
2. No existe un Sistema de Información unico que permita la consolidación de la información relacionada con la oferta y la demanada de los programas de vivienda de interes social urbano.SSFV</t>
  </si>
  <si>
    <t>Adelantar y continuar con la gestión contractual para el desarrollo e implementación del Sisistema del Subsidio Familiar de Vivienda</t>
  </si>
  <si>
    <t>1. Contratar la consultoria para la contración del Sistema de Información del SFV. 
2. Contratar el desarrollo del Sistema de informacíon del SFV.
3. Implementación del sistema de información del SFV.</t>
  </si>
  <si>
    <t>Contrato de consultoria
Contrato para el desarrrollo del SISFV
Informe de Implementación</t>
  </si>
  <si>
    <t>INFORME FINAL DE AUDITORIA - Vigencia 2013 - CGR-CDSIFTCEDR No. 021 junio 2014</t>
  </si>
  <si>
    <t>18(2013)</t>
  </si>
  <si>
    <t>Hallazgo 18. Manejo Fiduciario de los Recursos del Convenio 079 de 2013. En desarrollo del Convenio Interadministrativo 079 de 2013, cuyo objeto es “Aunar esfuerzos entre el MVCT y el Municipio de Ibagué mediante el apoyo técnico y financiero para la ejecución de la Fase II del proyecto de mejoramiento integral de barrios, correspondiente a la ejecución de las obras”</t>
  </si>
  <si>
    <t>Adelantar las gestiones pertinentes para el  cumplimiento tacito de las clausulas del convenio para el reintegro de los recursos</t>
  </si>
  <si>
    <t>22(2013)</t>
  </si>
  <si>
    <t>Hallazgo 22. Falta de planeación en la Suscripción del Convenio Interadministrativo 079/2013.  El 21 de noviembre del 2012 el Ministerio de Vivienda, Ciudad y Territorio suscribió el convenio 045/2012 con el municipio de Ibagué, por valor de $523.5 millones cuyo objeto era realizar los estudios y diseños para la construcción de las obras.</t>
  </si>
  <si>
    <t>36(2012)</t>
  </si>
  <si>
    <t>H 36. Municipio de Suarez  – Cauca, sin Planta de Tratamiento de Agua Potable - PTAP. La Optimización y ampliación del acueducto cabecera municipal de Suárez- Cauca no se encuentran en funcionamiento a pesar de contar con una inversión de $440.8 millones.</t>
  </si>
  <si>
    <t xml:space="preserve">El Municipio de  Suarez – Cauca no ha terminado las obras de conexión en tubería necesarias para dejar funcional la planta de tratamiento; y no realizó el fortalecimiento institucional. </t>
  </si>
  <si>
    <t>Solicitud ante la Oficina Juridica del MVCT, para la liquidacion judicial del convenio por incumplimiento, poniendo en conocimiento a los Organismos de Control.</t>
  </si>
  <si>
    <t>Elaborar Oficios</t>
  </si>
  <si>
    <t>Oficio</t>
  </si>
  <si>
    <t>H.31. Municipio de Zaragoza. En el recorrido realizado en visita en noviembre de 2012 por la CGR a la obra, se evidenció que la misma se encuentra suspendida y aún sin finalizar, 
De otra parte, se constató en el balance de obra presentado por la interventoría el 28 de septiembre de 2011.</t>
  </si>
  <si>
    <t>Elaborar oficio al municipio</t>
  </si>
  <si>
    <t>Oficio y seguimiento de la respuesta</t>
  </si>
  <si>
    <t>AUDITORIA REGULAR VIGENCIA 2014 CGR-CDSIFTCEDR No 026 Noviembre 2015</t>
  </si>
  <si>
    <t>10(2014)</t>
  </si>
  <si>
    <t>H. 10. Metas establecidas en el Conpes 3470 de 2007. Quibdó</t>
  </si>
  <si>
    <t>Realizar seguimiento al programa Plan Pazcifico en el componente relacionado con el Municipio de Quibdo</t>
  </si>
  <si>
    <t>Seguimiento al cronograma del programa</t>
  </si>
  <si>
    <t>11(2014)</t>
  </si>
  <si>
    <t>H.11 (Alcance, duración y costo de la prestación del servcio en Quibdó),  no hay certeza sobre si con el esquema operativo actual se garantice en el largo plazo la prestación de los servicios públicos domiciliarios de acueducto, alcantarillado y aseo para el Municipio de Quibdó, dado que el esequema propueto por la SSPD preve que se implemente hasta el 2023.</t>
  </si>
  <si>
    <t>H.11 (Alcance, duración y costo de la prestación del servcio en Quibd) no hay certeza sobre si con el esquema operativo actual se garantice en el largo plazo la prestación de los servicios públicos domiciliarios de acueducto, alcantarillado y aseo para el Municipio de Quibdó, dado que el esequema propueto por la SSPD preve que se implemente hasta el 2023.</t>
  </si>
  <si>
    <t>3(2014)</t>
  </si>
  <si>
    <t>Hallazgo 3. Obligaciones Reconocidas en Vigencias Anteriores y no canceladas en 2014. Casa Sexta.Durante el año 2014, no se canceló la Cuenta por Pagar por $1.000 millones correspondiente al saldo que el Ministerio adeuda por la compra del inmueble ubicado en la Carrera 6 No. 8-95. Lo anterior por cuanto la negociación se encuentra en proceso conciliatorio.</t>
  </si>
  <si>
    <t>En ejecución</t>
  </si>
  <si>
    <t>INFORME DE ACTUACIÓN ESPECIAL DE FISCALIZACIÓN - PROGRAMA DE VIVIENDA GRATUITA Vigencia 2014 - CGR - CDIFYTCEYDR No. 002 abril 2016</t>
  </si>
  <si>
    <t>Hallazgo 3. Sistema de Información de Beneficiarios: Una de las principales funciones del Ministerio de Vivienda, Ciudad y Territorio es propender por el Sistema Único de Información del sector a su cargo, como lo ordenan: el artículo 59, numeral 11 de la Ley 489 de 1998: “11. Velar por la conformación del Sistema Sectorial de Información respectivo y hacer su supervisión</t>
  </si>
  <si>
    <t>Hallazgo 6. Sistema Nacional de Información de Vivienda. El artículo 2° del Decreto 555 de 2003, señala: "El Fondo Nacional de Vivienda «Fonvivienda» tendrá como objetivos consolidar el Sistema Nacional de Información de Vivienda (…). En la relación de proyectos del programa PVG, se presentan diferencias en el valor y/o unidades de vivienda de los proyectos.</t>
  </si>
  <si>
    <t>AUDITORIA REGULAR VIGENCIA 2016 CGR-CDSIFTCEDR No 018 Julio 2017</t>
  </si>
  <si>
    <t>11(2016)</t>
  </si>
  <si>
    <t xml:space="preserve">H.11. Gestión del proyecto San Pedro de Cartago, Baranoa, Tamalameque, Paez, Mercaderes y El Doncello (A.D.F). En el info del mes de mayo de 2016, FONADE habla de la terminación anticipada del proyecto San Pedro de Cartago. con 2017EE59810 del MVCT canceló en el contrato $ 23,7 m y que la terminación anticipada se debió a que el alcalde no suscribió la prorroga </t>
  </si>
  <si>
    <t>Fonade contrato los estudios y diseños del proyecto dentro de su programa de Fábrica de Diseños que no tuvó los resultados esperados, por lo cual Fonade está adelantando un incumplimiento al consultor encargado del tema por lo cual Fonade debe reintegrar los recursos al Programa contratado dentro del Contrato 169 de 2013 celebrado con el MVCT.</t>
  </si>
  <si>
    <t>21(2016)</t>
  </si>
  <si>
    <t xml:space="preserve">H.21. Oportunidad construcción de los sistemas de acueducto Centro Poblado comunidad indígena San Antonio de los Lagos, Kilometro 11 y Kilometro 6, Leticia Amazonas. (A.D.IP). Los proyectos que estaban previstos para desarrollarse en un termino de (5) meses, contados a partir de 1/11/2012, se encontraron (abril de 2017) en estado suspendido desde el 15/12/2015. </t>
  </si>
  <si>
    <t>Abandono de la obra por parte del contratista.</t>
  </si>
  <si>
    <t>Escalar a los miembros del Comité Operativo del PAP-PDA del Amazonas, la autorización de recursos faltantes para la terminación de los proyectos.
Que el PDA del Amazonas presente la solicitud de reformulación.
Aprobación de la reformular  de los proyectos.
Segumiento a la ejecución para la terminación de los proyectos.</t>
  </si>
  <si>
    <t>Elaboración de comunicado para el Comité Directivo informando la situación de los proyectos y solicitando aprobación de recursos. (oficio).
Asistencia técnica para la presentación y aprobación de la reformulación de los proyectos. (estudio reformulacion del proyecto)
Seguimiento hasta la terminación de las obras contratadas por el PDA del Amazonas (visitas tecnicas)</t>
  </si>
  <si>
    <t xml:space="preserve">informes </t>
  </si>
  <si>
    <t>22(2016)</t>
  </si>
  <si>
    <t>H.22. Oportunidad proyecto construcción obras de optimización del plan maestro de alcantarillado sanitario cabecera municipal de Balboa (A.D). El proyecto de contrato con un plazo de ejecución inicial de seis (6) meses, inicio el 13 de agosto de 2014, se suspendió el 24/07/2015</t>
  </si>
  <si>
    <t xml:space="preserve">Solicitar al formulador y ejecutor (EMCASERVICIOS), que revise los términos de referencia de la contratación de los estudios y diseños e incremente los requisitos de la interventoría y supervisión de los estudios y diseños para que no se presenten problemas a la hora de ejecutar los proyectos.
</t>
  </si>
  <si>
    <t>Elaboración y envío de comunicación solicitando tomar las acciones enunciadas en la acción de mejora, con copia al Gobernador del Cauca (comunicaciones)
Suministrar asistencia técnica en la reformulación del proyecto. (acta de reunion)</t>
  </si>
  <si>
    <t>comunicaciones</t>
  </si>
  <si>
    <t>26(2016)</t>
  </si>
  <si>
    <t xml:space="preserve">H.26. Oportunidad del gestor en la ejecución del proyecto construcción primera etapa del plan maestro de acueducto del municipio de Raquira. (A.D.F). La CGR, identifico que el proyecto estaba pactado para realizarse en ocho (8) meses, contados a partir del 11/04/2014, es decir, que la finalización debía darse el 11/12/2014. </t>
  </si>
  <si>
    <t>En este proyecto, en el sitio previsto para la bocatoma el meandro del rio cambio de ubicación , al igual que el desarenador e incrementar la longitud de la aducción y por ende asignar más recursos y volver a tramitar los permisos ambientales y servidumbres para pasar la tubería, acciones que debe adelantar el municipio en coordinación con el PDA.</t>
  </si>
  <si>
    <t>Oficiar al municipio y PDA de Boyacá solicitando una vez más el cumplimiento de compromisos y acordar con un Plan de Acción y un cronograma de actividades.la terminación del proyecto y el cumplimiento de los objetivos para los cuales fueron destinados los recursos de la Nación.</t>
  </si>
  <si>
    <t xml:space="preserve">comunicaciones </t>
  </si>
  <si>
    <t>H.30. Funcionalidad integral del proyecto (A.D.F) En visita de la CGR al proyecto de ampliación y optimización del sistema de acueducto del municipio de Bajo Baudó (Pizarro), efectuada en marzo 29 de 2017, se estableció que cuatro (4) años después de iniciadas las obras, que estaban previstas a ser ejecutadas en 6 meses, (debían estar finalizadas a noviembre de 2013)</t>
  </si>
  <si>
    <t>La demora en la ejecución de las obras se dío porque el primer contratista manifestó que los costos para ejecutar las obras faltantes son superiores a los contractuales por lo cual se cedió el contrato en octubre de 2014.  Posterior a la cesion se ha presentado demora en la ejecucion de las obras por problemas de suministro de materiales</t>
  </si>
  <si>
    <t xml:space="preserve">Adelantar las acciones necesarias para que el PDA del Choco como ente ejecutor de las obras presente ante el mecanismo de viabilidad del Ministerio la reformulación del proyecto  una vez se arroje los resultados de la consultoria contratada por este, donde se establezcan las nuevas obras que se requieren, para la puesta en marcha del proyecto.
</t>
  </si>
  <si>
    <t xml:space="preserve">Realizar actas de visitas técnicas  y presentar ante el mecanismo de viabilidad, la reformulación del proyecto. Así mismo, realizar dos informes de efectividad de la ejecución del proyecto. </t>
  </si>
  <si>
    <t xml:space="preserve">
Actas de visitas técnicas 2
Reformulación 1
Informe de efectividad 2</t>
  </si>
  <si>
    <t xml:space="preserve">H.33. Efectividad y oportunidad en la ejecución del proyecto acueducto complementario con fuente alterna para la ciudad de Ibagué. (A.D.F).En visita de la CGR en mayo de 2017, se evidencio un proyecto no desarrollado. El proyecto buscaba dar conectividad entre la captación en el rio Cocora y la PTAP </t>
  </si>
  <si>
    <t>falta de planeación en la ejecución del proyecto por parte de la Alcaldia municipal de Ibagué a traves de la Empresa Ibaguereña de Acueducto, Alcantarillado y Aseo-IBAL S. A. E. S. P. OFICIAL, lo que conllevó a que las obras ejecutadas en el marco del proyecto no garantizan funcionalidad alguna, en especial las obras correspondientes a la tubería de CCP instaladas entre K0+000 al K4+700</t>
  </si>
  <si>
    <t>H.37. Gestión del MVCT en relación con la coordinación, asesoría, cooperación y asistencia técnica a los entes territoriales (A).  En respuesta del MVCT se identifican los siguientes problemas :1.-Problemas de técnico; 2.- Permisos de cruces de vías o de pasos férreos; 3.-Permisos ambientales faltantes. 4.-Predios u Servidumbres 5.-Factor Climático; 6.-Orden Publico;</t>
  </si>
  <si>
    <t>Falta de asistencia técnica</t>
  </si>
  <si>
    <t>1. Asistencia técnica para la formulacion y presentacion de proyectos
2. Socializacion de requisitos de presentacion de proyectos</t>
  </si>
  <si>
    <t xml:space="preserve">1. Realizar mesas de trabajo con los formuladores de los proyectos
2. Realizar reuniones con la participacion de los Gestores de los PDA, municipios y prestadores de servicios
</t>
  </si>
  <si>
    <t>1. Mesas de trabajo
2. Reuniones de socializacion de requisitos</t>
  </si>
  <si>
    <t>Garagoa (Boyacá). Ejecutor PDA. Debilidades de los distintos actores que tenian la responsabilidad sobre la formulación, viabilización, ejecución, supervisión, seguimiento y monitoreo, generando que no se cumpliera oportunamente con los fines para los cuales fueron focalizados los recursos del proyecto.</t>
  </si>
  <si>
    <t>Necesidad de cambio de ubicación de tanque levado, que implicó ajustes de diseño, reformulación de proyecto, levantamiento topografico, rediseño hidraulico y estructural y nuevos trámites de servidumbre y titularidad del predio que implicaron demoras en la ejecución del proyecto.</t>
  </si>
  <si>
    <t xml:space="preserve">Definir con el Gestor del PDA en mesa técnica, el cumplimiento de los requisitos necesarios para la reformulación del proyecto, tendientes a reiniciar la obra </t>
  </si>
  <si>
    <t xml:space="preserve">1. Propiciar la formulación de un plan especial de acción y cronograma, definido entre los diferentes actores involucrados en la ejecución del proyecto.
</t>
  </si>
  <si>
    <t>Convocatoria a la Mesa especial de seguimiento.  
Acta de la mesa especial de seguimiento.</t>
  </si>
  <si>
    <t>AUDITORIA PROYECTOS SUSPENDIDOS - AGUA POTABLE Y SANAMIENTO BASICO VIGENCIA 2016 - CGR CDSIFTCEDR No. 056 NOVIEMBRE 2017</t>
  </si>
  <si>
    <t xml:space="preserve">
2. Realizar seguimiento preventivo al cumplimiento del Plan especial de Acción suscrito por los diferentes actores involucrados en la ejecución del proyecto.</t>
  </si>
  <si>
    <t xml:space="preserve">
Evidencia de acción de seguimiento /numero de meses trnscurridos hasta el recibo del proyecto a satisfacción por el ente territorial u operador 
Se entiende por evidencia de seguimiento: Actas de reunion y/o oficios y/o  correos electronicos allegados al expediente del proyecto, etc. </t>
  </si>
  <si>
    <t xml:space="preserve">
3. Elaborar informe de cierre y gestión en el marco funcional del MVCT. </t>
  </si>
  <si>
    <t>Informe de cierre y gestión en el marco funcional del MVCT.</t>
  </si>
  <si>
    <t>ACCIÓN PREVENTIVA: Expedir resolución de adopcion de mecanismos para el fortalecimiento de la función de seguimiento a los proyectos de acueducto, alcantarillado y aseo que cuenten con apoyo financiero de la nación y que presenten alertas especiales</t>
  </si>
  <si>
    <t>Expedir resolución y realizar seguimiento a su implementación. NOTA: Esta acción de mejora preventiva es transversal a todos los hallazgos, toda vez que busca el fortalecimiento de la función de seguimiento</t>
  </si>
  <si>
    <t>Resolución expedida</t>
  </si>
  <si>
    <t>Sogamoso (Boyacá). Ejecutor PDA. Debilidades de los distintos actores que tenian la responsabilidad sobre la formulación, viabilización, ejecución, supervisión, seguimiento y monitoreo, generando que no se cumpliera oportunamente con los fines para los cuales fueron focalizados los recursos del proyecto.</t>
  </si>
  <si>
    <t>No obstante de que el proyecto se viabilizó contando con la totalidad de las autorizaciones de paso de la tubería, durante de la ejecución de la obra, 3 propietarios impiedieron la continuidad del proyecto, por lo que hubo la necesidad de renegociar las servidumbres. Adicionalmente, el proyecto requiere adelantar reformulación por cambios de diseño y mayores cantidades de obra.</t>
  </si>
  <si>
    <t>Optimización de la aducción del corregimiento de cornejo del municipio de San Cayetano (Norte de Santander). Debilidades sobre la viabilización y seguimiento por parte de MVCT ineficacia en las labores de seguimiento del MVCT, relacionados con los convenios interadministrativos suscritos con el PDA,  Lo que generaría un daño patrimonial por 1827.1 Millones de aportes nación</t>
  </si>
  <si>
    <t xml:space="preserve">Requerimiento de obra de proteccion y estabilización sector Alto de los Compadres que no se contempló en la formulación inicial del proyecto, demandando mayor tiempo y recursos para la ejecución. </t>
  </si>
  <si>
    <t xml:space="preserve">Realizar actas de visitas técnicas  y,  así mismo realizar  informe de efectividad de la ejecución del proyecto. </t>
  </si>
  <si>
    <t>AUDITORIA FINANCIERA MVCT VIGENCIA 2017 -CGR-CDSIFTCEDR n° 13 MAYO 2018</t>
  </si>
  <si>
    <t>16(2017)</t>
  </si>
  <si>
    <t>AUDITORIA FINANCIERA MVCT VIGENCIA 2018 -CGR-CDSIFTCEDR N° 025 JUNIO 2019</t>
  </si>
  <si>
    <t>H14(2018)</t>
  </si>
  <si>
    <t xml:space="preserve">P. Inversión Apoyo financiero para facilitar acceso a los servicios de AP y manejo de aguas residuales a nivel nacional: La CGR determina una gestión ineficiente e ineficaz del PI, a 31/12/2018, la ejec de 4 proyectos de obra terminados, que no están en funcionamiento y 3 consultorías para estudios y diseños terminados no viabilizados. </t>
  </si>
  <si>
    <t xml:space="preserve">La gestión de seguimiento del Ministerio se fundamenta en la ejecución de los proyectos y en algunos casos no se verifica su funcionalidad e inmediata puesta en marcha </t>
  </si>
  <si>
    <t>H15(2018)</t>
  </si>
  <si>
    <t>P. Apoyo financiero al plan de inversiones en infraestructura para fortalecer la PS del AA en CALI (A): Convenio CUR 153 de 2016, CUR 040 de 2017, CUR 051 de 2017, baja ejecución del proyecto e indica, uso ineficiente e ineficaz de los recursos girados de conformidad con la Cláusula 8 del Convenio CUR 040, Convenio CUR 051 de 2017</t>
  </si>
  <si>
    <t>Ineficiencia de los esquemas concertados con las entidades territoriales beneficiarias  para la ejecución de los recursos asignados por el Ministerio.</t>
  </si>
  <si>
    <t>Mesas de trabajo con Emcali y el Municipio de Cali con el fin de establcer condiciones para el inicio, desarrollo y culminación de 4 proyectos no iniciados.</t>
  </si>
  <si>
    <t xml:space="preserve">Mesa de trabajo para definir terminos y condiciones para la ejecución de los proyectos.
</t>
  </si>
  <si>
    <t xml:space="preserve"> Mesas de Trabajo</t>
  </si>
  <si>
    <t>H17(2018)</t>
  </si>
  <si>
    <t>No se efectuo reporte mensual de avance de los indicadores de producto y de gestión de los proyectos en el aplicativo SPI por parte de la Dirección de Programas</t>
  </si>
  <si>
    <t>H22(2018)</t>
  </si>
  <si>
    <t>Puesta en Marcha de las redes de alcant. (AD): La CGR no evidenció cump res. 330 del 8/06/17, del MVCT Secc6, Art.164, puesta en marcha de las redes de alcantarillado en los proyectos de Argentina-Huila, Contrato PAF-ATF-O-018-2016 cuyo objeto es "Optimización Redes de AA  en Apartado.  PM de Alcant. Sanit de Pto Carreño, optimización sist. de alcant en sur y Norte de San Gil.</t>
  </si>
  <si>
    <t>H23(2018)</t>
  </si>
  <si>
    <t>Integralidad del Proyecto. Optimización y Ampliación del Sistema de Acueducto de Istmina: Se identificaron falencias en la viabilización, lo cual dilató el cumplimiento de los objetivos. Dadas las dificultades presentadas no se da a conocer una fecha concreta de terminación integral del proyecto (Fase I y Fase II) con el fin de conocer la puesta en funcionamiento del mismo</t>
  </si>
  <si>
    <t xml:space="preserve">Falencias en el procedimiento de viabilización de proyectos del sector que soliciten apoyo financiero de la Nación Dificultades constructivas y jurídicas en la ejecución de las obras del proyecto en sus dos fases. </t>
  </si>
  <si>
    <t>Modificación de la Resolución 1063 de 2010, con el fin de mejorar el proceso de viabilización de proyectos. 
ejercicio de actividades para propender  por la Finalización de la Fase I del proyecto antes del 31 de diciembre de 2019. 
ejercer las actividades necesaria para la  Contratación de la fase II antes del 31 de diciembre de 2019</t>
  </si>
  <si>
    <t>actas de visitas tecnicas 2
Informes de efectividad 1</t>
  </si>
  <si>
    <t>H25(2018)</t>
  </si>
  <si>
    <t>Ejecución convenio 169 de 2013 (AD):Según informe de gestión del 31 de diciembre de 2018 presentado por FONADE,  hubo contratos derivados que se terminaron sin el cumplimiento de los objetivos previstos lo que puede constituir un detrimento patrimonial de $904.342.163 por la gestión inecifiente e ineficaz de la inversión y la administración de los recursos.</t>
  </si>
  <si>
    <t>Faltas en la gestión contractual de FONADE que concluyeronen la terminación de contratos derivados correspondientes a 2 consultorías y 2 interventorías con incumplimiento.</t>
  </si>
  <si>
    <t>Requerimiento de cobro a FONADE para el reembolso de los recursos  gestionados de manera ineficiente   en el marco de la modalidad contractual pactada</t>
  </si>
  <si>
    <t>Enviar comunicación a FONADE para la devolución de las sumas adeudadas</t>
  </si>
  <si>
    <t>AUDITORIA ACTUACIÓN ESPECIAL DE FISCALIZACIÓN - FINDETER 2018</t>
  </si>
  <si>
    <t>6-2018FIN</t>
  </si>
  <si>
    <t>Falencias en el proceso de sensibilización, difusión y/o comunicación del proyectos previo al proceso de ejecución</t>
  </si>
  <si>
    <t>9-2018FIN</t>
  </si>
  <si>
    <t>Incumplimiento de medidas de compensación aprovechamiento forestal</t>
  </si>
  <si>
    <t>13-2018FI</t>
  </si>
  <si>
    <t>Optimización Acueducto Quibdó (F)-(D)</t>
  </si>
  <si>
    <t>Falta de planeación y de articulación en la gestión de proyectos urbanos por parte de la entidad territorial beneficiaria que determinarosn la ejecución de obras de pavimentación que afectaron la infraestructura construida.
 Incumplimiento de la entidad territorial en el deber de garantizar el orden público en su territorio, factor que impidió al realización de las pruebas del proyecto.</t>
  </si>
  <si>
    <t>Auditoria Financiera MVCT Vigencia 2019</t>
  </si>
  <si>
    <t>H17(2019)</t>
  </si>
  <si>
    <t xml:space="preserve">En el proyecto: "Formulación, estudios y diseños definitivos del plan maestro de alcantarillado de San Andrés de Tumaco- departamento de Nariño" el cual se viabilizó el 22/07/2015, se observa falta de planeación, por cuanto, este proyecto se planteó para ser ejecutado en 8 meses y  actualmente lleva  4 años ejecutandose por lo que estan en riesgo los recursos invertidos al no culminarse </t>
  </si>
  <si>
    <t>Deficiencias en la planeación y debilidades en el proceso de estructuración de los proyectos que no permiten consolidar en tiempo los proyectos viabilizados de manera eficiente, por no contar con estudios previos completos.</t>
  </si>
  <si>
    <t>Auditoría de Desempeño ODS 1 fin de la pobreza con enfoque de género vigencias 2016 – 2019</t>
  </si>
  <si>
    <t>DIVIS</t>
  </si>
  <si>
    <t>Auditoría de Desempeño al déficit habitacional urbano PND 2014-2018 y 2018-2022</t>
  </si>
  <si>
    <t>DSH</t>
  </si>
  <si>
    <t>SPAT</t>
  </si>
  <si>
    <t xml:space="preserve"> SPAT</t>
  </si>
  <si>
    <t>10-2020AD</t>
  </si>
  <si>
    <t xml:space="preserve">Ejecución Contratos PVGII.
ENTerritorio y el comité técnico fiduciario, no han actuado de forma diligente, en la aplicación de las causales de incumplimiento por parte del contratista, en la ejecución de los contratos 5-040 y 5-079, lo que permitió que se extendiera el plazo, presentando demoras no justificadas, ni avaladas por la interventoría en debida forma.
</t>
  </si>
  <si>
    <t>Segun lo establecido en informe de auditoria de desempeño Déficit Habitacional Urbano Diciembre 2020, por parte del comité no se observa que se hayan adelantado las acciones legales establecidas en el contrato, lo que permitio que se extendiera el plazo, presentando demoras no justificadas, ni avaladas por la interventoría en debida forma.</t>
  </si>
  <si>
    <t xml:space="preserve">Gestionar visita y mesas de trabajo presencial, a los proyectos ubicados en san pablo Nariño y paz de Ariporo Casanare, por parte de la SPAT, para realizar seguimiento y establecer compromisos 
</t>
  </si>
  <si>
    <t xml:space="preserve"> 1. Visitas a los proyectos de vivienda con informes de comisión  san pablo Nariño y paz de Ariporo Casanare.
           2. Mesas de seguimiento   virtuales                             </t>
  </si>
  <si>
    <t xml:space="preserve">Informe  comisión de visita al proyecto  san pablo (1)  Informes de comisión de visitas al proyecto  paz de Ariporo (2)  Informe  mesa de seguimiento virtual   a san pablo(1)   Informes  mesas de seguimiento virtuales   a paz de Ariporo(2)                                                                  Informe de efectividad (1)          </t>
  </si>
  <si>
    <t>13-2020AD</t>
  </si>
  <si>
    <t>Segun lo establecido en informe de auditoria de desempeño Déficit Habitacional Urbano Diciembre 2020, En lo que respecta a las gestiones adelantadas por el Comité Técnico, se observa que no se tomaron las acciones legales establecidas en el contrato, lo que permitio que se extendiera su plazo, presentándose demoras no
justificadas, ni avaladas por la interventoría</t>
  </si>
  <si>
    <t>Gestionar visitas y mesas de trabajo presenciales,al proyecto urbanizacion villa angela- el copey- Cesar, por parte de la SPAT, para realizar seguimiento y establecer compromisos</t>
  </si>
  <si>
    <t xml:space="preserve"> 1. Visitas al proyectos de vivienda con informes de comision  urbanizacion villa angela- el copey- Cesar                                     2. Mesas de seguimiento   virtuales</t>
  </si>
  <si>
    <t xml:space="preserve">Informes de comision de visitas al proyecto urbanizacion villa angela- el copey- Cesar       (2)   Informes  mesas de seguimiento virtuales  urbanizacion villa angela- el copey- Cesar     (2 )                                                              Informe de efectividad (1)    </t>
  </si>
  <si>
    <t>DEUT</t>
  </si>
  <si>
    <t>35-2020AD</t>
  </si>
  <si>
    <t>Condiciones de Calidad de las Viviendas PVG II
El ente de control evidencio debilidades; generadas por falta de control en la viabilizacion de los proyectos y en la vigilancia durante el desarrollo de los mismos, que afectan la calidad de las viviendas y de vida de los habitantes y/o beneficiarios.</t>
  </si>
  <si>
    <t>Enviar reiteracion sobre las observaciones realizadas por la CGR, a las 12 alcaldias relacionadas en el hallazgo, con copia a personeria, procuraduria y contraloria, para que sean atendidas, y conforme a  su respuesta realizar informe de resultados.</t>
  </si>
  <si>
    <t>1. Enviar reiteraciones  2. Realizar informe de resultados</t>
  </si>
  <si>
    <t xml:space="preserve">comunicaciones de reiteracion   (12)  Informe de resultados (1)                                 </t>
  </si>
  <si>
    <t>36-2020AD</t>
  </si>
  <si>
    <t>Calidad, suficiencia y seguridad de la información del sector vivienda</t>
  </si>
  <si>
    <t>Debilidades relacionadas con el manejo de los datos y la información del sector vivienda que debe ser gestionada y administrada tanto por el Ministerio de Vivienda Ciudad y Territorio, como por Fonvivienda</t>
  </si>
  <si>
    <t>Diseñar, desarrollar, implementar y poner en producción el Sistema de Información del Subsidio Familiar de Vivienda</t>
  </si>
  <si>
    <t xml:space="preserve">1.Diseño de La Arquitectura del Sistema de Información del Subsidio Familiar de Vivienda-SISFV. 
2. Desarrollo del Sistema de informacíon del SFV. 
3. Implementación y estabilización del sistema de información del SFV. </t>
  </si>
  <si>
    <t>1. Documento y herramienta con el diseño de la arquitectura del SISFV.
2. Documento que soporte el desarrollo del SISFV. 
3. Documento con la instalación del SISFV.</t>
  </si>
  <si>
    <t xml:space="preserve">DIVIS - SSFV </t>
  </si>
  <si>
    <t>37-2020AD</t>
  </si>
  <si>
    <t xml:space="preserve">Sistema de Información Nacional de Vivienda
No se cuenta con un sistema integrado de información que apoye los procesos misionales de manera articulada, realice la consolidación de los datos del sector, permita la eficiente inversión de recursos, seguimiento al cumplimiento de metas e indicadores y que además contribuya a la toma de decisiones oportunas.
</t>
  </si>
  <si>
    <t>No se ha dado la solución definitiva a la deficiente gestión de los datos relevantes para el Sector Administrativo de Vivienda, Ciudad y Territorio ni a la carencia y ausencia de Sistemas de Información eficientes e integrados y herramientas tecnológicas de apoyo robustas</t>
  </si>
  <si>
    <t>DIVIS - SSFV</t>
  </si>
  <si>
    <t>38-2020AD</t>
  </si>
  <si>
    <t xml:space="preserve">Sistema de Información del Subsidio Familiar de Vivienda
No se cuenta con información consistente respecto de la eficiencia y la eficacia del programa de SFV, lo cual incide de manera negativa en la implementación y ejecución de la política de vivienda, generando incertidumbre sobre el cumplimiento de los objetivos y metas propuestas para la solución del déficit habitacional.
</t>
  </si>
  <si>
    <t>DIVIS - SSFV - O. TICS</t>
  </si>
  <si>
    <t>41-2020AD</t>
  </si>
  <si>
    <t>Instrumentos de seguimiento desde el MVCT a entidades públicas y privadas encargadas de la producción de vivienda
El MVCT no dispone de instrumentos administrativos necesarios para hacer el seguimiento a las entidades públicas y privadas encargadas de la producción de vivienda, lo que afecta el conocimiento de la situación real del sector para una efectiva toma de decisiones.</t>
  </si>
  <si>
    <t>La Contraloría encontró que el Ministerio no dispone de instrumentos administrativos necesarios para hacer el seguimiento a las entidades públicas y privadas encargadas de la producción de vivienda, lo que afecta el conocimiento de la situación real del sector para una efectiva toma de decisiones</t>
  </si>
  <si>
    <t>Poner en produccion el sistema de información de subsidio familiar, en especifico la construccion y puesta en producciòn del módulo de oferta, el cual coayudara al  seguimiento y detalle cuantitativo de las unidades de vivienda producidas.</t>
  </si>
  <si>
    <t>Informe de avance en la construccion, desarrollo y puesta en marcha del sistema de subsidio familiar</t>
  </si>
  <si>
    <t>Informe semestral  de avance del sistema de información del sistema de subsidio familiar</t>
  </si>
  <si>
    <t>OTIC</t>
  </si>
  <si>
    <t>42-2020AD</t>
  </si>
  <si>
    <t xml:space="preserve">Instrumentos implementados por el MVCT para hacer seguimiento a recursos financieros invertidos por entidades públicas y privadas encargadas de la producción de vivienda.
No se tiene el cabal conocimiento en cuanto al comportamiento del sector, para el direccionamiento de la política de manera eficiente, eficaz y económica, así como su efecto en el déficit habitacional.
</t>
  </si>
  <si>
    <t>La Contraloría encontró que no se tiene el cabal conocimiento en cuanto al comportamiento del sector, para el direccionamiento de la política de manera eficiente, eficaz y económica, así como su efecto en el déficit habitacional.</t>
  </si>
  <si>
    <t>Poner en produccion el del sistema de información de subsidio familiar, en especifico la construccion y puesta en produccion del módulo de oferta, el cual coayudara al seguimiento de los recursos financieros invertidos por las distintas entidades</t>
  </si>
  <si>
    <t>Informe de avance en constuccion, desarrollo y puesta en marcha del sistema de subsidio familiar</t>
  </si>
  <si>
    <t>43-2020AD</t>
  </si>
  <si>
    <t>Recursos sin Ejecutar Presupuesto Inversión Fonvivienda 2014-2018
Deficiencias en la planeación presupuestal y estratégica, afectando el eficiente y eficaz logro de los objetivos propuestos, así como, la cobertura de vivienda en el territorio nacional.</t>
  </si>
  <si>
    <t>Revisar la distribución de recursos de acuerdo con las estimaciones de ejecución fisica de metas, buscando homogenizar los indicadores</t>
  </si>
  <si>
    <t>Presentación de informe de ejecución</t>
  </si>
  <si>
    <t>44-2020AD</t>
  </si>
  <si>
    <t>La CGR indentificó falencias de eficacia y economía en la gestión de esta Cartera, orientadas a la optimización de los recursos puestos a su disposición, que de alguna manera inciden en los resultados del sector vivienda, en el período analizado.</t>
  </si>
  <si>
    <t>OAJ</t>
  </si>
  <si>
    <t>Auditoría Financiera MVCT Vigencia 2020</t>
  </si>
  <si>
    <t>H4(2020)</t>
  </si>
  <si>
    <t xml:space="preserve">La ejecución presupuestal durante la vigencia 2020, respecto de los recursos comprometidos para la realización de los proyectos de inversión, se establece baja ejecución, como se observa en los convenios administrativos firmados y las resoluciones de recursos asignadas a determinados proyectos y de los recursos del grupo BID Mocoa.
</t>
  </si>
  <si>
    <t>DIDE</t>
  </si>
  <si>
    <t>SFP</t>
  </si>
  <si>
    <t>H7(2020)</t>
  </si>
  <si>
    <t>H13(2020)</t>
  </si>
  <si>
    <t>Viabilización contrato de obra No. 128 de 26 de septiembre de 2016 Construcción de obras de acueducto del municipio de Istmina, etapa I – Departamento del Chocó, Colombia. se evidencia que el Comité Técnico del VASB, no actuó de forma diligente, en la aplicación de los procedimientos asociados a la gestión de proyectos, enmarcados en la Política de agua potable y saneamiento básico</t>
  </si>
  <si>
    <t xml:space="preserve">
El Ministerio de Vivienda Ciudad y Territorio, la gerencia integral y el contratista, no fueron eficientes en el proceso de estructuración y viabilización, en la supervisión,  gestión y planeación y en la ejecución del proyecto.
</t>
  </si>
  <si>
    <t xml:space="preserve">Realizar el seguimiento a la ejecución del proyecto y establecer los compromisos que se requieran por parte del ejecutor. </t>
  </si>
  <si>
    <t xml:space="preserve">1.Mesa de trabajo de seguimiento mensual a la ejecución de las obras del proyecto.
2. Requerir al ejecutor del proyecto para que se cumplan los compromisos que adquieran en la mesa de trabajo. 
3.Informe de efectividad al seguimiento de los compromisos.  </t>
  </si>
  <si>
    <t xml:space="preserve">1.Actas de reuniones con los compromisos si hubiera lugar. (6)
2. Comunicación al ejecutor(1)
3.Informe semestral de efectividad (1) </t>
  </si>
  <si>
    <t>H18(2020)</t>
  </si>
  <si>
    <t>Cumplimiento de políticas públicas de discapacidad. Inadecuada planeación técnica, jurídica y financiera en lo referente a la aplicación de las políticas públicas de discapacidad, recogidas en la Ley Estatutaria 1618 De 2013 Por medio de la cual se establecen las disposiciones para garantizar el pleno ejercicio de los derechos de las personas con discapacidad</t>
  </si>
  <si>
    <t>SSA</t>
  </si>
  <si>
    <t xml:space="preserve">GTH </t>
  </si>
  <si>
    <t>DPR</t>
  </si>
  <si>
    <t>1 AEF C</t>
  </si>
  <si>
    <t>Sistema de Información para la Gestión del Viceministerio de Agua Potable y Saneamiento
Básico – SIGEVAS.  SIGEVAS no es alimentado con la información pertinente de manera oportuna y/o periódica por sus usuarios y se encuentra desactualizado, no presta la utilidad requerida, y no contribuye a ser una
herramienta de seguimiento eficaz y oportuno al desarrollo de los proyectos</t>
  </si>
  <si>
    <t>El aplicativo SIGEVAS no es alimentado con la información pertinente de manera oportuna y/o periódica por sus usuarios y se encuentra desactualizado.</t>
  </si>
  <si>
    <t xml:space="preserve"> Remitir a la entidad ejecutora un oficio mensual donde se le solicite que deberá llevar a cabo  el cargue de la información  en el  tiempo real en el aplicativo SIGEVAS, de acuerdo a los compromisos establecidos en los convenios firmados. </t>
  </si>
  <si>
    <t>Enviar oficio mensual al ejecutor de los proyectos solicitándo la actualización en tiempo real del SIGEVAS. Realizar seguimiento mediante la revisión mensual del aplicativo actualizado. Informe semestral de cumplimiento.</t>
  </si>
  <si>
    <t xml:space="preserve">Oficios (3).                                            Informe de Seguimiento al aplicativo (1)                                                    Informe de efectividad (2)  </t>
  </si>
  <si>
    <t>Actualización Especial de Fiscalización Córdoba vigencias 2018, 2019 y 2020</t>
  </si>
  <si>
    <t>2 AEF C</t>
  </si>
  <si>
    <t>Proceso de viabilización y seguimiento Convenio No. 640-2019 - Planeación pre contractual y estudios previos en el Contrato de Obra No. 378-2020.  Debilidades en el proceso de construcción del proyecto han ocasionado demoras en la entrega real y oportuna de las obras a
sus usuarios finales.</t>
  </si>
  <si>
    <t>Remitir un oficio mensual solicitando el reporte del avance del proyecto y visita técnica mensual  por parte de este Ministerio para realizar  seguimiento al proyecto hasta su terminación con el fin de verificar su ejecución de manera oportuna. Informe semestral</t>
  </si>
  <si>
    <t>3 AEF C</t>
  </si>
  <si>
    <t>Dilación y uso inadecuado del tiempo en revisiones y solicitudes de diseños, presupuesto, especificaciones técnicas</t>
  </si>
  <si>
    <t>Remitir un oficio mensual a los entes ejecutores, donde se solicite formalmente el reporte de las actividades ejecutadas en el mes.                                   Realizar visita técnica presencial a los proyectos para hacer seguimiento a las actividades reportadas de ejecución.     Informe de efectividad del estado de avance de los proyectos</t>
  </si>
  <si>
    <t>4 AEF C</t>
  </si>
  <si>
    <t>Convenio 1103 de 2020, convenio 318 de 2018, y convenio 1007 de 2020. Posible violación a lo normado en los convenios y al principio de publicidad y principio de libre concurrencia de las empresas para participar en los procesos contractuales</t>
  </si>
  <si>
    <t>No publicación en el SECOP de los procesos contractual</t>
  </si>
  <si>
    <t>Realizar un Otrosí al Convenio 1103 de 2020 donde se modifique la obligatoriedad de la publicación en el SECOP.   Oficios a los entes Ejecutores de los Convenio 1007 de 2020 y Convenio 318 de 2018, donde se le informa de la obligatoriedad de publicar todas las actuación de la ejecución del convenio en el SECOP. Informe semestral de estado de avance de los proyectos</t>
  </si>
  <si>
    <t xml:space="preserve">El MVCT proyectara un Otrosí al Convenio 1103 de 2020, y remitira  oficios a los entes ejecutores para el cumplimiento de las obligaciones pactadas, en cuanto a publicación en el SECOP de los Convenio 1007 de 2020 y el Convenio 318 de 2018 y  realizar un Informe semestral de estado de avance de los proyectos  </t>
  </si>
  <si>
    <t>H2(2021)</t>
  </si>
  <si>
    <t>Informe de Auditoría Financiera MVCT vigencia 2021</t>
  </si>
  <si>
    <t>H4(2021)</t>
  </si>
  <si>
    <t>Subestimación por el no reconocimiento de recursos del saldo del convenio CUR162018 a favor del MVCT con el Muni de Cali por otra parte, no se establece la subestimación generada por el convenio CUR 153-2016 del contrato 610-GRUCON se establece que aunque exista excepción de rendimientos sobre los recursos administrados, debe existir control y derecho sobre su manejo (...)</t>
  </si>
  <si>
    <t>Realizar reunión para revisar la  ejecución presupuestal de los proyectos dentro del Conpes 3858 de 2016, garantizando se dé el trámite de la devolución de los recursos a la DTN, siendo exigencia por parte del MHCP para aprobar PAC, ajustandose los saldos entre CUR 12 Y CUR 16; adicional, garantizar bajo soporte el reintegro de $5.103.684.04 en el CUR 153.</t>
  </si>
  <si>
    <t>Realizar reunión mensual  entre las entidades  EMCALI , Municipio de Cali y MVCT con el propósito de lograr la  conciliación de saldos.</t>
  </si>
  <si>
    <t>Acta de reunión (6)
Informe de efectividad (1)</t>
  </si>
  <si>
    <t>H5(2021)</t>
  </si>
  <si>
    <t xml:space="preserve">El saldo total 192603 Derechos en Fideicomiso- Fiducia Mercantil Patrimonio Autónomo se encuentra subestimado en $558.431.467 y sobrestimado en $94.359.416, debido en parte a partidas pendientes por conciliar que afectan el saldo del activo al cierre de la vigencia que afectan los registros de la cuenta 55- Gasto Público Social, desconociendo lo establecido en el numeral 1.2.1.3 </t>
  </si>
  <si>
    <t>Remitir oficio a FINDETER, solicitando que en los Informes de Ejecución Financiera mensuales, se incluya el concepto de las diferencias que se presentan entre el saldo de pagos y el saldo de causación.</t>
  </si>
  <si>
    <t>Remitir oficio en Julio de 2022 a Findeter solicitando inclusión de conceptos de diferencias.</t>
  </si>
  <si>
    <t>Oficio remisorio dirigido a FINDETER (1)
Informe de efectividad (1)</t>
  </si>
  <si>
    <t>H8(2021)</t>
  </si>
  <si>
    <t>La entidad no actualizo la información del valor a cuentas por pagar dentro del fallo de una sentencia judicial</t>
  </si>
  <si>
    <t>Modificar el procedimiento pago sentencias y conciliaciones punto 11.4 agregar "reportar dentro de los cinco (5) días siguientes a la fecha en que se profiera la Resolución de Pago a la subdirección de Finanzas y Presupuesto la novedad del valor a pagar"</t>
  </si>
  <si>
    <t>Modificar procedimiento pago de sentencias judiciales, laudos arbitrales y conciliaciones</t>
  </si>
  <si>
    <t>La cuenta 1510 – inventarios mercancía presenta incertidumbre por una subestimación, al no lograr identificarse en su totalidad qué bienes cumplen con los criterios para ser incorporados como activos del MVCT.</t>
  </si>
  <si>
    <t>H17(2021)</t>
  </si>
  <si>
    <t>H18(2021)</t>
  </si>
  <si>
    <t>Deficiencias en el seguimiento, aunado al no
cumplimiento de los numerales 16 y 17 de la Cláusula Cuarta del Convenio
Interadministrativo de uso de recursos No. 1007 de 2020, los artículos 3 y 26 de la
ley 80 de 1993 y el artículo 34 de la ley 734 de 2002 (Norma vigente para la época
de los hechos).</t>
  </si>
  <si>
    <t>Fortalecer el seguimiento por parte del MVCT frente al ejecutor de acuerdo a lo establecido en el convenio No 1007 de 2020.</t>
  </si>
  <si>
    <t xml:space="preserve">Realizar informe mensual de seguimiento 
Solicitar informe de ejecución mensual al ejecutor.
 Realizar visitas técnicas al proyecto
</t>
  </si>
  <si>
    <t xml:space="preserve">Informe mensual de supervisión (6)
 Informe del ejecutor (6)
Actas de visita (6)
 Informe de efectividad (1)
</t>
  </si>
  <si>
    <t>H20(2021)</t>
  </si>
  <si>
    <t>Incumplimiento del ejecutor al convenio de uso de recursos, al realizar modificaciones significativas al proyecto sin tramitar una reformulación</t>
  </si>
  <si>
    <t>H21(2021)</t>
  </si>
  <si>
    <t>El municipio asumió de manera propia el giro de los recursos nación invertidos por el Ministerio a titulo de anticipo al contrato de obra, sin contar con el aval de la Interventoría para tal fin.</t>
  </si>
  <si>
    <t>H3(2019)</t>
  </si>
  <si>
    <t xml:space="preserve">
Fallas en la comunicación, registro y conciliación de la información contable y financiera del MVCT.
Debilidades en el control y vigilancia de los convenios y/o contratos del MVCT. 
</t>
  </si>
  <si>
    <t>Elaborar y formalizar acta parcial de liquidación No. 6</t>
  </si>
  <si>
    <t>GTH</t>
  </si>
  <si>
    <t>9 AC LG</t>
  </si>
  <si>
    <t xml:space="preserve">Municipio Maicao recibió las obras el 2 de junio de 2021, no ha realizado la entrega al operador Aguas de la Península S.A. ESP., y no ha definido el esquema de operación de la zona rural dispersa.
Lagunas de oxidación del municipio de Maicao, fueron vandalizadas, se buscó una solución diferente en donde el municipio debe generar y entregar los diseños del componente de alcantarillado. </t>
  </si>
  <si>
    <t>Estipular en los convenios que se celebren entre el MVCT y las entidades territoriales para la ejecución de proyectos del sector, la obligación de efectuar la entrega de la infraestructura al operador garantizando su funcionamiento. De igual manera se deberá estipular la obligación a cargo del ejecutor de validar periódicamente el funcionamiento del proyecto.</t>
  </si>
  <si>
    <t xml:space="preserve"> Memorando dirigido a la Oficina de Contratos.
Convenio con la obligación incluida</t>
  </si>
  <si>
    <t>Memorando (1)
Convenio (1)</t>
  </si>
  <si>
    <t>Auditoría de Cumplimiento a los recursos invertidos para Agua Potable y Saneamiento Básico – APSB en el departamento de La Guajira, proyectos ejecutados y/o finalizados en las vigencias 2018 – 2022</t>
  </si>
  <si>
    <t>Realizar el acompañamiento a la entidad territorial en el marco de las competencias del MVCT para las siguientes actividades:
•	Apoyar la entrega obras de acueducto a la empresa Aguas de la Península S.A. ESP. y la operación de la misma.
•	Apoyar la definición del esquema de operación en la zona rural dispersa.</t>
  </si>
  <si>
    <t>Reuniones de seguimiento con la empresa operadora y el Municipio
Oficios de requerimiento al municipio de los compromisos a que haya lugar
Informe de efectividad</t>
  </si>
  <si>
    <t>Actas (2)
Oficio (2)
Informe de efectividad (1)</t>
  </si>
  <si>
    <t>Realizar asistencia técnica en el marco de las competencias del MVCT para la estructuración del componente de alcantarillado del proyecto.</t>
  </si>
  <si>
    <t>Mesas de asistencia técnica con la empresa operadora y el Municipio.</t>
  </si>
  <si>
    <t>Actas  (2)
Radicación del proyecto (1)</t>
  </si>
  <si>
    <t>1-ACMOCOA</t>
  </si>
  <si>
    <t>Dualidad en la normatividad frente al manejo de los rendimientos generados por los recursos de la Banca Multilateral.</t>
  </si>
  <si>
    <t>3-ACMOCOA</t>
  </si>
  <si>
    <t>La CGR manifiesta que no se lograron los permisos del INVIAS para  las  obras ejecutadas en el tramo Acacias (frente 2) y de la ANI para las obras ejecutadas en el tramo la peña (frente 4).</t>
  </si>
  <si>
    <t>Priorizar y agilizar la contratación y ejecucion de las obras que permitan conectar los tramos construidos del sector  las Acacias y La Peña  para que queden en pleno funcionamiento, una vez obtenidos los permisos del INVIAS y la ANI tal como se programo desde la planificación del proyecto.</t>
  </si>
  <si>
    <t>Informes semestrales de avance (4)
Actas de recibo a satisfaccion (obras) (2)</t>
  </si>
  <si>
    <t>4-ACMOCOA</t>
  </si>
  <si>
    <t xml:space="preserve">Incumplimiento del contratista que dejó  obras incompletas que afectan el funcionamiento del sistema de alcantarillado, 
</t>
  </si>
  <si>
    <t xml:space="preserve">Priorizar y agilizar la contratación y ejecucion tanto de las obras inconclusas como de las faltantes para que el sistema quede en completa operación. </t>
  </si>
  <si>
    <t>Contratar y ejecutar tanto las obras inconclusas como las obras faltantes y,  finalizar la reclamación ante la aseguradora y acciones judiciales para el reintegro del anticipo.</t>
  </si>
  <si>
    <t>Continuar con las acciones pertinentes a fin de recuperar el anticipo no amortizado asi como los perjuicios causados por el incumplimiento del contratista.</t>
  </si>
  <si>
    <t>Continuar con las acciones, de reclamación, frente a la compañía de seguros y las respectivas acciones legales contra el contratista de obra.</t>
  </si>
  <si>
    <t>Informes semestrales de avance (recuperacion anticipo) (4)</t>
  </si>
  <si>
    <t>H1(2022)</t>
  </si>
  <si>
    <t xml:space="preserve">La CGR registra que la cuenta 190513  presenta una sobreestimación  por valor de $ 2.480.187.513 en los saldos pendientes por ejecutar de los contratos 27 y 291, información que presenta diferencia entre los valores reportados por el MVCT en sus Estados Financieros y los extractos o informes de pagos emitidos por ENTERRITORIO a 31 de diciembre de 2022. </t>
  </si>
  <si>
    <t>La CGR manifiesta fallas en los procedimientos de depuración y conciliación, acciones que debe adelantar la entidad y que le permita realizar el cierre de las diferencias entre el MVCT y ENTERRITORIO, adicionalmente no se adjuntaron los soportes correspondientes para justificar las diferencias presentadas por valor de $ 2.480.187.513.</t>
  </si>
  <si>
    <t xml:space="preserve">Realizar formato de control de recursos desembolsados a los respectivos instrumentos fiduciarios, que soportan el plan financiero de cada uno de los proyectos. Este será diligenciado por el ejecutor. </t>
  </si>
  <si>
    <t xml:space="preserve">Institucionalizar el formato de control, el cual debe deberá incluirse en el sistema integrado de gestión de la OAP. </t>
  </si>
  <si>
    <t>Formato de control (1)</t>
  </si>
  <si>
    <t>Auditoría Fiannciera MVCT Vigencia 2022</t>
  </si>
  <si>
    <t>GRF - SSA</t>
  </si>
  <si>
    <t>H6(2022)</t>
  </si>
  <si>
    <t>la CGR registra que la cuenta 192603, presenta una subestimación por valor de $198.608.911, incumpliendo con las características y principios fundamentales que debe reflejar la información financiera para que sea útil a sus usuarios, como lo establece el Manual de Políticas contables de MVCT, y el Marco Conceptual para la  Información Financiera de las Entidades de Gobierno.</t>
  </si>
  <si>
    <t>La CGR manifiesta que resulta natural que existan partidas conciliatorias por el valor de los contratos, dada la aplicación de varias vigencias contables y presupuestales desde 2012 hasta la fecha,  sin embargo no se justifica las diferencias evidenciadas, ni tampoco aclara como están conformadas las mismas, situación que afecta la razonabilidad del saldo de la cuenta evaluada.</t>
  </si>
  <si>
    <t>Requerir a la Gerencia General de FINDETER solicitando que en los Informes de Ejecución Financiera mensuales, se incluya el concepto de las diferencias que se presentan entre el saldo de pagos y el saldo de causación, adicionalmente conciliar diferencias por otros conceptos diferentes a pagos y causación si aplica.</t>
  </si>
  <si>
    <t xml:space="preserve">
Remitir oficio a la Gerencia General de FINDETER suscrito por la supervisora de los Contratos Interadministrativos.</t>
  </si>
  <si>
    <t>Oficio (1)
Informe de efectividad (1)</t>
  </si>
  <si>
    <t>H7(2022)</t>
  </si>
  <si>
    <t>La CGR registra que revisadas las notas a los estados Financieros presentadas por el MVCT se evidenció que la cuenta Recaudos por Clasificar cuyo saldo es $89.709.636, está conformada por 11 partidas pendientes de asignar a la cuenta de ingresos, se observó en el detalle de la observación todas las partidas cuentan con esta información, razón por la cual era posible su adecuado registro</t>
  </si>
  <si>
    <t>La CGR manifiesta que a la fecha de cierre fijada por el SIIF Nación, para la aplicación de los ingresos, no se contaba con los documentos idóneos que soportaran que los valores consignados a la DTN correspondieran a esta cartera, de igual manera señalan que para la identificación de los ingresos se requiere establecer el proyecto al cual pertenecen los recursos.</t>
  </si>
  <si>
    <t>H9(2022)</t>
  </si>
  <si>
    <t>La CGR manifiesta que se presenta incumplimiento sobre la información que debe ser incluida en las Notas a los Estados Financieros, como: 1. Errores de transcripción en la información contable  2. información no detallada</t>
  </si>
  <si>
    <t>H13(2022)</t>
  </si>
  <si>
    <t xml:space="preserve">La CGR manifiesta falta de eficacia en la consecución de las metas o resultados de los proyectos, con base en los recursos asignados y comprometidos en los mismos, teniendo en consideración que la función del MVCT es gestionar para que los proyectos se realicen en el tiempo establecido, pero que además no se puede desconocer las situaciones externas. </t>
  </si>
  <si>
    <t>Requerir mensualmente a las entidades involucradas, acciones de mejora que permitan disminuir los tiempos que actualmente se deben llevar a cabo el inicio y ejecución de los proyectos.</t>
  </si>
  <si>
    <t xml:space="preserve">Oficios (6)
Actas de mesas de trabajo (6)
Informe de efectividad (1)
</t>
  </si>
  <si>
    <t>H14(2022)</t>
  </si>
  <si>
    <t>H15(2022)</t>
  </si>
  <si>
    <t>La CGR manifiesta baja ejecución financiera de los recursos desembolsados por el MVCT de los proyectos financiados con recursos de la Nación, entre otras causas, por la falta o deficiente supervisión y seguimiento ejercidas por el MVCT al desarrollo y ejecución de dichos recursos por parte del ejecutor</t>
  </si>
  <si>
    <t>Verificar  a través de la supervisión la  necesidad de los desembolsos,  soportados mediante el cronograma de ejecución física y el programa de inversión aprobados por la interventoría y avalados PDA Atlantico.</t>
  </si>
  <si>
    <t>Realizar a través de la supervisión mesas de trabajo trimestrales con el ejecutor y el municipio para el seguimiento del avance físico de las obras y la necesidad de los desembolsos.</t>
  </si>
  <si>
    <t>H16(2022)</t>
  </si>
  <si>
    <t>La CGR manifiesta que exiten debilidades en las funciones de supervisión y seguimiento adelantadas por el Ministerio de Vivienda, Ciudad y Territorio, lo cual se evidencia en las fechas de terminación prorrogadas, el estado de suspensión y por ende la ejecución de los recursos en los proyectos con aportes de la Nación.</t>
  </si>
  <si>
    <t>H17(2022)</t>
  </si>
  <si>
    <t>La CGR manifiesta que las respuestas emitidas por la Alcaldía de Leticia y del MVCT no desvirtúan lo señalado en la observación comunicada, motivo por el cual la situación irregular descrita configura un hallazgo administrativo, con presunta incidencia disciplinaria y fiscal por  $2.866.130.406, correspondiente al pago anticipado del 50% del valor del contrato de obra No. 511/2019</t>
  </si>
  <si>
    <t>Socializar con el Municipio de Leticia  aspectos relacionados con la ejecucion del proyecto y brindar asistencia en temas juridicos.</t>
  </si>
  <si>
    <t>Actas de Mesas de trabajo con los compromisos a que haya lugar. (2)
Informe de efectividad (1)</t>
  </si>
  <si>
    <t>Realizar seguimiento trimestral al proceso de incumplimiento iniciado por parte del MVCT al municipio de Leticia Amazonas</t>
  </si>
  <si>
    <t>Elaborar Informe de seguimiento al proceso de incumplimiento contractual.</t>
  </si>
  <si>
    <t>Informe de seguimiento (2)
Acto administrativo del proceso de incumplimiento (1)</t>
  </si>
  <si>
    <t>H18(2022)</t>
  </si>
  <si>
    <t>A 31 de diciembre de 2022 la planta de personal del MVCT se encontraba conformada por 399 empleos, de los cuales (2) empleados tienen diagnóstico de discapacidad, con una participación del  0.50%; sin que se cumpla el artículo 2.2.12.2.3. del  Decreto 2011 de 2017, el cual establece que, el porcentaje de participación de personas en condición de discapacidad empleadas debe ser del 2%.</t>
  </si>
  <si>
    <t>La CGR evidencia que las gestiones adelantadas en el MVCT no han sido efectivas en punto a cumplir con el número mínimo de personas en condición de discapacidad que debe tener vinculado en la planta de personal al cierre de la vigencia 2022 tal como se encuentra previsto en el Decreto 2011 de 2017, artículo 2.2.12.2.3.</t>
  </si>
  <si>
    <t>Adelantar las gestiones administrativas para promover la vinculación de personas en discapacidad a la planta de personal del MVCT</t>
  </si>
  <si>
    <t xml:space="preserve">
Elaborar un informe de análisis de cargos y funciones que se puedan disponer para discapacitados. (1)
Realizar informe semestral de validación de las hojas de vida con entidades afines con discapacidad (2)
Inspección y validación de las condiciones ergonómicas y físicas para puesto de trabajo(1) 
</t>
  </si>
  <si>
    <t>H19(2022)</t>
  </si>
  <si>
    <t>El MVCT no ha realizado las postulaciones necesarias para la asignación de los SVR atendiendo inicialmente a la necesidad de consolidad la estructura orgánica del ministerio para la atención del déficit en vivienda rural. Igualmente, responde a las condiciones particulares de las comunidades que debe ser analizada conforme a las necesidades propias de cada grupo etnico</t>
  </si>
  <si>
    <t>Gestionar ante Fonvivienda la asignación de los  subsidios de vivienda nueva a la comunidad indígena JIW.</t>
  </si>
  <si>
    <t xml:space="preserve">
Realizar el informe de postulación para la asignación de los subsidios destinados a la comunidad indígena JIW.
</t>
  </si>
  <si>
    <t xml:space="preserve">Un informe de Postulación
</t>
  </si>
  <si>
    <t>DVR</t>
  </si>
  <si>
    <t>Gestionar ante Fonvivienda la asignación de los subsidios de vivienda  para la comunidad indígena Nukak</t>
  </si>
  <si>
    <t xml:space="preserve">
Realizar el informe de postulación para la asignación de los subsidios destinados a la comunidad indígena NUKAK
</t>
  </si>
  <si>
    <t xml:space="preserve">Informe de Postulación
</t>
  </si>
  <si>
    <t>H20(2022)</t>
  </si>
  <si>
    <t>La CGR registró que, para los contratos  números 859 de 2019, 823 de 2022, 829 de 2022, 831 de 2022 y 909 de 2022,no se observan soportes que evidencien las gestiones para adelantar la realización de liquidación dentro del primer término establecido en la norma (artículo 11 de la Ley 1150 de 2007).</t>
  </si>
  <si>
    <t>La CGR manifiesta que no se evidencia las gestiones correspondientes a la realización de la liquidación de los contratos por parte del MVCT; es decir, en los términos establecidos en el Articulo 11 de la Ley 1150 de 2007</t>
  </si>
  <si>
    <t>Realizar seguimiento  mediante alertas  de los plazos de los contratos para garantizar que se cumplan los plazos de liquidacion establecidos en el procedimiento interno</t>
  </si>
  <si>
    <t xml:space="preserve">Elaborar archivo excel con el Reporte  de seguimiento que contiene columna de seguimiento por mes a los contratos que se encuentren pendientes de liquidación.  
Realizar Informe de gestión consolidado de liquidaciones contractuales. </t>
  </si>
  <si>
    <t>Reporte  de seguimiento (1)
Informe de gestión de liquidaciones(1)</t>
  </si>
  <si>
    <t xml:space="preserve">La CGR registró que, para los contratos  números 859 de 2019, 823 de 2022, 829 de 2022, 831 de 2022 y 909 de 2022,no se observan soportes que evidencien las gestiones para adelantar la realización de liquidación dentro del primer término establecido en la norma (artículo 11 de la Ley 1150 de 2007).
</t>
  </si>
  <si>
    <t>Adelantar las gestiones necesarias para realizar el trámite de las liquidaciones a cargo del GRF.</t>
  </si>
  <si>
    <t>Cronograma (1)
Informe de gestión (1)</t>
  </si>
  <si>
    <t>H21(2022)</t>
  </si>
  <si>
    <t>La CGR manifiesta que el proceso de planeación, estructuración, viabilización y supervisión del Proyecto “Construcción planta de tratamiento de Residuos Sólidos Orgánicos del Municipio de San Juan de Rioseco” presenta una serie de debilidades de carácter técnico, administrativo y financiero, qué repercutieron de forma negativa en la ejecución del Contrato de Obra No. 198 de 2020.</t>
  </si>
  <si>
    <t xml:space="preserve">Realizar verificación de proyectos residuos sólidos presentados  al mecanismo de viabilización que requieran componente eléctrico para su funcionalidad. </t>
  </si>
  <si>
    <t xml:space="preserve">Informe de verificación RETIE de los proyectos de residuos sólidos presentados para la viabilización.
Realizar socialización virtual con los evaluadores del VASB sobre los requisitos de evaluación de proyectos de acuerdo con la Resolución 661 de 2019. </t>
  </si>
  <si>
    <t>Informe (1) 
Grabación teams de la socialización  (1)  
Memorias de la Socialización. (1)</t>
  </si>
  <si>
    <t>H3(2021)</t>
  </si>
  <si>
    <t>Las ejecuciones de legalizaciones de gastos del proyecto son superiores al saldo disponible con cargo al convenio, lo que genera un saldo negativo contrario a la naturaleza de la cuenta contable, evidencia falta de control y conciliación oportuna por parte de las áreas encargadas del manejo de los recursos girados y disponibles para el proyecto</t>
  </si>
  <si>
    <t>9ODS2023</t>
  </si>
  <si>
    <t>Falta de mecanismos de control y validación de la información de la subdirección de subsidios contra la información del aplicatico contratado por el programa.</t>
  </si>
  <si>
    <t>Establecer mecanismos periodicos de control de la información que contiene el aplicativo contratado por el programa</t>
  </si>
  <si>
    <t xml:space="preserve">1. Realizar validación de la información por cada uno de los años de ejecución del programa en el aplicativo contratado.                   </t>
  </si>
  <si>
    <t xml:space="preserve">1. Informe validación información primer semestre de 2023 (1)                               
2. Informes validación segundo semestre de 2023 (1) 
3. Informe validación información primer semestre de 2024 (1)                               
4. Informes validación segundo semestre de 2024 (1) </t>
  </si>
  <si>
    <t>Auditoría de Desempeño Intersectorial, Eficacia en la implementación de los principales programas identificados por el Gobierno Nacional para el cumplimiento de las metas ODS 1.2 y 1.3, con énfasis en las acciones para mitigar el impacto de la pandemia originada por el SARS Covid-19, con perspectiva de género, vigencias 2020 y 2021</t>
  </si>
  <si>
    <t>10ODS2023</t>
  </si>
  <si>
    <t>Por  pandemia del Covid-19 el Gobierno nacional no contó con la disponibilidad de los recursos necesarios para asignar al programa y así poder cumplir las metas establecidas en el plan de desarrollo y asi poder cerrar la brecha en el deficit habitacional cualitativo.</t>
  </si>
  <si>
    <t>Desarrollar una nueva metodologiá que permita al programa con los recursos necesarios ampliar la cobertura de beneficiarios disminuyendo de esta manera en un mayor grado el deficit habitacional cualitativo a nivel nacional.</t>
  </si>
  <si>
    <t>1. Implementar nueva metodologia en el desarrollo del programa.    
2. Ampliar la cobertura del programa a los municipios nivel 4,5 y 6.        
3. Realizar mejoramientos en las tres categorias establecidas en el programa.</t>
  </si>
  <si>
    <t>24ODS2020</t>
  </si>
  <si>
    <t>Las deficiencias identificadas  en las políticas públicas de vivienda relacionadas con la gestión del suelo urbano y de expansión urbana, clasificados en los  POT para habilitarlo y destinarlo para Vivienda de interés social y/o Vivienda de interés prioritario; hace evidente la necesidad de brindar apoyo a los municipios en la gestión de suelo urbano para el desarrollo de vivienda.</t>
  </si>
  <si>
    <t>Diseñar, publicar y socializar una guía orientadora de  gestión de  Suelo Urbano para el desarrollo de vivienda</t>
  </si>
  <si>
    <t>a. Elaborar el documento orientador.  
b. Publicarlo en la página web del ministerio. 
c. Socializar el documento mediante la asistencia técnica que se brinda el ministerio a las entidades territoriales.</t>
  </si>
  <si>
    <t>a. Documento orientador (1) 
b. Pantallazo de publicación en la página web del ministerio (1)
c. Informe de socialización a las entidades territoriales (1)
d. Informe de efectividad (1)</t>
  </si>
  <si>
    <t>22ODS2020</t>
  </si>
  <si>
    <t>Seguimiento indicadores vivienda, agua potable y saneamiento básico. 
El MVCT como cabeza del Sector Vivienda, no realizó un seguimiento efectivo al avance de los programas específicos de la política de vivienda, particularmente a la reducción del déficit habitacional cualitativo, para evaluar el planteamiento de los programas direccionados a la reducción del déficit habitacional.</t>
  </si>
  <si>
    <t xml:space="preserve">La CGR manifiesta que el MVCT como cabeza del Sector Vivienda, no realizó un seguimiento efectivo al avance de los programas específicos de la política de vivienda, particularmente a la reducción del déficit habitacional cualitativo, para evaluar el planteamiento de los programas direccionados a la reducción del déficit habitacional.
</t>
  </si>
  <si>
    <t>Realizar seguimiento de la ejecución de los programas que tienen  impacto en la reducción del déficit habitacional cualitativo y el IPM en sus diferentes variables relacionadas con vivienda</t>
  </si>
  <si>
    <t>Elaborar un instrumento de seguimiento de los programas que tienen  impacto en la reducción del déficit habitacional cualitativo y el IPM en sus diferentes variables relacionadas con vivienda.</t>
  </si>
  <si>
    <t>Instrumento de seguimiento a los programas</t>
  </si>
  <si>
    <t>Realizar reporte de la DIVIS a la DSH del avance de los programas que tienen  impacto en la reducción del déficit habitacional cualitativo y el IPM en sus diferentes variables relacionadas con vivienda</t>
  </si>
  <si>
    <t>Reporte con el registro de avance de los programas que tienen  impacto en la reducción del déficit habitacional cualitativo y el IPM en sus diferentes variables relacionadas con vivienda (2)</t>
  </si>
  <si>
    <t>H2(2023)</t>
  </si>
  <si>
    <t>Cuenta 190513 Bienes y Servicios Pagados por Anticipado – Estudios y Proyectos. (A). sobreestimación en $2.485.229.113 por las diferencias en los saldos pendientes por ejecutar del Convenio No. 27 y Contrato No. 291 con ENTERRITORIO por valor de $2.480.187.513 y de $5.041.600 del contrato No. 1104 con la Empresa EDUBAR S.A.</t>
  </si>
  <si>
    <t>La CGR manifiesta que la cuenta 190513 Bienes y servicios pagados por anticipado se sobreestimó debido a la existencia de partidas pendientes de conciliar de vigencias anteriores  identificadas pero no depuradas  que permita reportar saldos  conciliados al cierre de la vigencia entre la información del Ministerio y los informes financieros de las entidades</t>
  </si>
  <si>
    <t>Adelantar las gestiones administrativas ante la OAP  para crear el formato de control de recursos desembolsados a los respectivos instrumentos fiduciarios que soportan el plan financiero de cada uno de los proyectos para el diligenciamiento por parte del ejecutor.</t>
  </si>
  <si>
    <t>Elaborar el formato de control de control de recursos desembolsados a las fiduciarias.</t>
  </si>
  <si>
    <t>Formato de control de recursos fiduciarios aprobado en el SIG (1) Informe detallado de partidas conciliatorias. (1)</t>
  </si>
  <si>
    <t>H4(2023)</t>
  </si>
  <si>
    <t>Cuenta 2710 – Provisión Litigios y Demandas. (A). sobreestimación de la cuenta 270103 por $18.652.327 y la cuenta 536803 – Litigios y Demandas en $1.745.690; así mismo, se subestimaron los resultados de las vigencias anteriores del Patrimonio en $11.818.637 y la cuenta 246002 por el valor de la obligación generada por el fallo de $5.088.000</t>
  </si>
  <si>
    <t>No registro pertinente del proceso judicial en el sistema eKOGUI y la no actualizacion en el sistema de la provision contable a cuentas por pagar.</t>
  </si>
  <si>
    <t>Realizar verificación por parte del Administrador Ekogui sobre cargue de procesos nuevos en el sistema  en cuanto a la obligación de los apoderados semestralmente.</t>
  </si>
  <si>
    <t>Diligenciar archivo excel con la información de los procesos judiciales que no se encuentran creados en el eKOGUI, identificando el apoderado.  Envíar comunicación a los apoderados y coordinadores grupo requiriendo la creación del proceso en Ekogui. Elaborar informe final de efectividad con los soportes de cumplimiento de creación de los procesos en eKOGUI.</t>
  </si>
  <si>
    <t>Archivo excel (1) correos electrónicos (1)  Informe final de efectividad (1)</t>
  </si>
  <si>
    <t>H5(2023)</t>
  </si>
  <si>
    <t>Cuentas de Orden Deudoras – Activos Contingentes. Posibles bienes PAR INURBE en proceso de Saneamiento. (A). el saldo de la cuenta 1510 Inventarios – Mercancías en Existencia se encuentra subestimada en cuantía indeterminada, dado que despues de 9 años, de 4.341 bienes del Par INURBE en Liquidación, al cierre de la vigencia 2023 aún continúan 2.556 inmuebles pendientes de legalizar</t>
  </si>
  <si>
    <t>Identificar jurídicamente los predios que ya no son propiedad de los extintos ICT – INURBE o del Ministerio como subrogatario y  adelantar las acciones necesarias al interior de la SSA para remitir  los soportes correspondientes a la SFP para la cancelación contable en la cuenta de orden y el cierre de los expedientes</t>
  </si>
  <si>
    <t>H6(2023)</t>
  </si>
  <si>
    <t>Cuentas de Orden Contingentes Litigios y Mecanismos Alternativos de Solución de Conflictos. (A) (D). sobreestimación en la cuenta 9120- Pasivos Contingentes de $76.274.432 y subestimación de $6.689.390.609, para un valor subestimado neto de $6.613.116.177, lo que contraviene el artículo 10 de la Resolución 132 de 2017 y la Resolución 431 de 2023</t>
  </si>
  <si>
    <t>La CGR manifiesta que se generó incertidumbre en el proceso de conciliación del área jurídica del MVCT por el no cierre en eKOGUI de procesos judiciales que ya se encontraban ejecutoriados y de aquellos que en Ekogui que se encuentran con un valor de pretensión sugerida.</t>
  </si>
  <si>
    <t>Adelantar las gestiones administrativas para el cargue de la actuaciones procesales, así como la modificación de las pretensiones económicas según los medios de control en el sistemas eKOGUI.</t>
  </si>
  <si>
    <t>Requerir por parte del jefe OAJ a los apoderados soporte de cargue en eKOGUI de ejecutoria o terminación anticipada de los procesos. Enviar solicitud a ANDJE, solicitando modificación de valores de pretensiones económicas de procesos que no generan erogación económica.  Modificar la Res. 132 de 2017 de Calificación de Riesgo Procesal, actualizándola a la metodología 2023 de ANDJE.</t>
  </si>
  <si>
    <t>Informe Final de cargue de sentencias. (1) Resolución calificación riesgos (1) Comunicación de soporte Ekogui. (1)</t>
  </si>
  <si>
    <t>H8(2023)</t>
  </si>
  <si>
    <t>La CGR argumenta que las diferencias  en saldos recíprocos del MVCT al cierre de la vigencia 2023, no permiten tener una información exacta y confiable con las entidades que son reciprocas a los saldos del ministerio, por lo que evidencia deficiencias en el análisis, verificación y conciliación, de acuerdo con lo establecido en el numeral 2.3.4. del Instructivo 002 de la CGN.</t>
  </si>
  <si>
    <t>Efectuar un esquema de seguimiento con las entidades que presentan diferencia en los saldos reportados a la CGN  en el reporte de operaciones reciprocas de acuerdo con lo establecido en el numeral 2.3.4. del Instructivo 002 de la CGN.</t>
  </si>
  <si>
    <t>Elaborar un esquema de seguimiento y lineamientos requeridos para realizar el proceso de conciliación  con las entidades  que se tienen operaciones recíprocas, a fin de que reconozcan y reporten la información requerida por la CGN.  LLevar acabo reuniones de seguimiento con las entidades con las que se tienen operaciones recíprocas para conciliar las diferencias en los saldos.</t>
  </si>
  <si>
    <t>Oficio con esquema de seguimiento  y lineamientos de operaciones reciprocas dirigido a otras entidades. (1)  Actas de reuniones con los compromisos adquiridos. (10)  Informe detallados de la gestión de operaciones reciprocas. (1)</t>
  </si>
  <si>
    <t>H9(2023)</t>
  </si>
  <si>
    <t>La CGR argumenta que de la revisión realizada a las Notas a las Estados Financieros de la vigencia 2023 del Ministerio de Vivienda, Ciudad y Territorio, se evidenciaron diferencias presentando incumplimiento sobre la información que debe ser incluida en la Notas a los Estados Financieros según el Marco Normativo para Entidades de Gobierno.</t>
  </si>
  <si>
    <t>Proyectar y enviar a las áreas ejecutoras del MVCT, una circular de cierre  estableciendo lineamientos para el reporte oportuno  conforme  a las fechas establecidas por SIIF Nación y estructura de la información a incluirse en las   notas de los estados financieros, segun lo dispuesto en el Marco Normativo para Entidades de Gobierno.</t>
  </si>
  <si>
    <t>Proyectar y enviar circular de cierre contable con los  linemientos para el reporte de información a incluirse en las notas a los estados financieros.</t>
  </si>
  <si>
    <t>Circular de lineamientos cierre contable. (1) Notas a los Estados Financieros (1)</t>
  </si>
  <si>
    <t>H10(2023)</t>
  </si>
  <si>
    <t>La CGR manifiesta que se evidencian deficiencias en las etapas de programación, viabilización y de evaluación para efectuar seguimiento a los proyectos que afectan el cumplimiento de metas proyectadas, manteniendo saldos acumulados de varias vigencias sin utilizar en la Dirección del Tesoro Nacional</t>
  </si>
  <si>
    <t>Enviar requerimiento  a EMCALI y al Municipio de Cali como únicos responsables de ejecución de recursos, de plan de trabajo para presentación de proyectos al mecanismo de viabilizacion, los cuales una vez viabilizados harán uso de las reservas presupuestales no ejecutadas, y posterior seguimiento a plan de trabajo propuesto para presentacion de proyectos.</t>
  </si>
  <si>
    <t>Comunicado a EMCALI y Municipio de Cali solicitando plan de trabajo para presentación de proyectos al mecanismo de viabilización. Una vez presentado plan de trabajo, mesas de trabajo bimensuales para seguimiento a plan de trabajo propuesto por ejecutor</t>
  </si>
  <si>
    <t>comunicado solicitud (1) mesas de trabajo seguimiento (2) informe de efectividad(1)</t>
  </si>
  <si>
    <t>H12(2023)</t>
  </si>
  <si>
    <t>La CGR presenta como causa, deficiencias en los mecanismos de planeación, seguimiento y control, afectando de esta manera la ejecución de los compromisos presupuestales de los proyectos de inversión, toda vez que no se ejecutaron de manera eficiente y oportuna los recursos disponibles para la vigencia fiscal 2023.</t>
  </si>
  <si>
    <t>H13(2023)</t>
  </si>
  <si>
    <t>H14(2023)</t>
  </si>
  <si>
    <t>H15(2023)</t>
  </si>
  <si>
    <t>Planeación y Ejecución presupuestal Proyecto Inversión Fortalecimiento a la gestión comunitaria e implementación esquemas diferenciales y medios alternos en acceso a agua y saneamiento básico a nivel nacional. A D P- El proyecto se ejecutó por el rubro  de funcionamiento no obstante por su naturaleza corresponde a rubro inversión y se adquirieron compromisos que fueron reservados</t>
  </si>
  <si>
    <t>La CGR manifiesta desconocimiento de los principios de planeación y programación presupuestal, generando el incumplimiento de las metas propuestas por el MVCT descritas en el PND</t>
  </si>
  <si>
    <t>H16(2023)</t>
  </si>
  <si>
    <t>La CGR presenta como causa, deficiencias en la planeación y ejecución de estos recursos</t>
  </si>
  <si>
    <t>Fortalecer los mecanismos de planeación, y ejecución  de los recursos asignados en el PGN.</t>
  </si>
  <si>
    <t>Adelantar una (1) capacitación sobre aspectos presupuestales, con el objetivo de fortalecer la labor de Supervisión de contratos y/o convenios.</t>
  </si>
  <si>
    <t>Lista de asistencia Capacitación (1) Presentación (1)</t>
  </si>
  <si>
    <t>Vigencias Futuras. (A) (D). deficiencias en la planeación y ejecución de estos recursos, respecto a lo presupuestado para la vigencia 2023, hecho que impacta directamente los proyectos de inversión para los cuales fueron autorizados, y conlleva que no se cumplan con las metas de estos en la oportunidad proyectada.</t>
  </si>
  <si>
    <t>La CGR manifiesta deficiencias en los estudios, diseños y estructuración de los proyectos, así como en la planeación y ejecución de los recursos aprobados en el presupuesto para asegurar su cumplimiento en la vigencia 2023.</t>
  </si>
  <si>
    <t>Fortalecer la planeación y justificaciones de las solicitudes  de vigencias futuras con el propósito de comprometer los recursos aprobados en cada una de las vigencias que se programaron.</t>
  </si>
  <si>
    <t>Realizar mesas de trabajo virtuales de seguimiento con OAP, SFP y SG con el objetivo de garantizar que se comprometan las vigencias futuras solicitadas en cada vigencia fiscal.</t>
  </si>
  <si>
    <t>Actas de mesa de trabajo (2)</t>
  </si>
  <si>
    <t>H18(2023)</t>
  </si>
  <si>
    <t>Información en el Sistema Electrónico para la Contratación Estatal (SECOP I y II). (A) (D). cargue parcial por parte del MVCT de la información contractual, especialmente en lo referente a la documentación durante el desarrollo en la etapa de ejecución, como actas de inicio, otrosíes e informes de gestión, en varios convenios y contratos</t>
  </si>
  <si>
    <t>Contravención de lo establecido en el artículo 75 de la Ley 80 de 1993, artículo 3 la Ley 1150 de 2017 y el artículo 2.2.1.1.2.3.1 del Decreto 1082 de 2015</t>
  </si>
  <si>
    <t>H20(2023)</t>
  </si>
  <si>
    <t>Ejecución del plan estratégico de la Gestión de Residuos Sólidos Vigencia 2023. (A). deficiencias en la planificación de los convenios, puesto que una vez firmada el acta de inicio, no se adelantó el proceso de contratación derivado para la ejecución del proyecto, por el contrario se dilató en el tiempo para el proceso de oferta y adjudicación de los contratos de obra e interventoría</t>
  </si>
  <si>
    <t>Dificultades para la adjudicación de los contratos derivados de los convenios por falta de proponentes interesados</t>
  </si>
  <si>
    <t>Fortalecer el ejercicio de la supervisión de los convenios 1387, 1392 y 1393 de 2023 suscritos con FINDETER como ejecutor a fin de lograr la correcta ejecución de los mismos</t>
  </si>
  <si>
    <t>Conminar a FINDETER para el cumplimiento de las obligaciones adquiridas como ejecutor del convenio. Realizar mesas de trabajo mensuales con FINDETER y el municipio a fin de revisar el cumplimiento de las obligaciones y los compromisos adquiridos.</t>
  </si>
  <si>
    <t>Comunicación dirigida a FINDETER exhortando el cumplimiento de las obligaciones adquiridas como ejecutor (1) Informe de gestión mensual (6)</t>
  </si>
  <si>
    <t>H21(2023)</t>
  </si>
  <si>
    <t>Plan Operativo del contrato interadministrativo No. 1083 de 2022. (A).  incumplimiento en las metas establecidas en el plan operativo para la entrega de conexiones intradomiciliarias, recurriendo a planes de contingencias para reducir el alcance en un 89,12% equivalente a 194 unidades y de las cuales se entregaron 75 unidades para la vigencia 2023</t>
  </si>
  <si>
    <t>Debilidades en la programación y ejecución del proyecto, el MVCT a través de la supervisión puede solicitar medidas de contingencia para mejorar el desarrollo de la ejecución, aún con cada una de las medidas implementadas por el MVCT se presenta solicitud de prórroga del convenio, aplazando el cumplimiento del objeto contractual</t>
  </si>
  <si>
    <t>Modificar el Plan Operativo, en el que se prevean fechas de entrega de conexiones intradomiciliarias de manera mensual, como una medida de contingencia que permitan el cumplimiento de las metas del contrato, así como efectuar el seguimiento desde la supervisión.</t>
  </si>
  <si>
    <t>Realizar la modificación del Plan Operativo. Seguimiento mensual al cumplimiento de las metas.</t>
  </si>
  <si>
    <t>H22(2023)</t>
  </si>
  <si>
    <t>Gestión de los programas de Mitigación, adaptación al cambio climático e inversión ambiental vigencia 2023. (A). no se dio aplicación de manera íntegra a lo estipulado Plan Integral de Gestión Cambio Climático Sectorial – PIGCCS, siendo este el instrumento de política sectorial, el cual fija para el Sector Agua y Saneamiento Básico</t>
  </si>
  <si>
    <t>La CGR manifiesta que si bien el MVCT adelantó acciones en las líneas estratégicas del PIGCCS, no se soportan acciones realizadas para la línea de Reducción y control de la deforestación en 2023, no se da una aplicación de manera integra de acuerdo a los estipulado en el PIGCC, situación que posterga el cumplimiento de las metas y compromisos acogidos por Colombia.</t>
  </si>
  <si>
    <t>Efectuar las gestiones necesarias con el Ministerio de Ambiente, como líder del CONPES 4021, con el fin de  determinar el estado de cumplimiento del MVCT y las acciones adicionales que se requieran por parte de esta Cartera ministerial.</t>
  </si>
  <si>
    <t>Realizar reunión entre Minvivienda y MinAmbiente con el objetivo de abordar los avances en el control de la deforestación asociados al sector de agua y saneamiento básico, así como, determinar si se requieren acciones adicionales por parte del MVCT.</t>
  </si>
  <si>
    <t>Informe de los resultados de la reunión y los compromisos establecidos entre Minvivienda y MinAmbiente. (1)</t>
  </si>
  <si>
    <t>Auditoría Financiera MVCT vigencia 2023</t>
  </si>
  <si>
    <t>Las adecuaciones realizadas por el promitente vendedor, no cumplieron a cabalidad con la licencia de construcción otorgada por la curaduría en su momento.</t>
  </si>
  <si>
    <t>Realizar las acciones administrativas, jurídicas y contables tendientes a la depuración del saldo registrado en cuentas por pagar correspondiente a la compra la compra del inmueble ubicado en la Carrera 6 No. 8-95.</t>
  </si>
  <si>
    <t>Solicitar concepto a la oficina asesora jurídica que permita establecer las actuaciones que debn delantar respecto al saldo que se adeuda sobre la compra de casa sexta.  Estructurar informe técnico, juridico y contable que permita determinar la situación real del caso.   Presentar a las instancias correspondientes, para la toma de las decisiones respecto a la cuenta por pagar</t>
  </si>
  <si>
    <t>Memorando de solicitud de concepto OAJ.(1) Informe técnico, jurídico y contable (1) Solicitud de presentación en el comité que corresponda. (1)</t>
  </si>
  <si>
    <t>Fallas en la comunicación, registro y conciliación de la información contable y financiera del MVCT. Debilidades en el control y vigilancia de los convenios y/o contratos del MVCT.</t>
  </si>
  <si>
    <t>Terminar el proceso de liquidación parcial con el acta No. 6 con la cual se finaliza el proceso de liquidación parcial que se le permite a las entidades.</t>
  </si>
  <si>
    <t>Acta parcial de liquidación (1) Informe de efectividad (1)</t>
  </si>
  <si>
    <t>La CGR determina como causas: 1. Contrato 27,  Diferencia de $8.735.871.437 no soportada, sobreestima el saldo de la cuenta del activo por este valor. 2. Contrato 859, partidas pendientes por conciliar, subestimó el saldo del activo.$532.805.671 3. Contrato 169, anticipos pendientes de legalizar al cierre de la vigencia. $179.362.154</t>
  </si>
  <si>
    <t>Realizar mensulamente verificación de los ingresos por aplicar que le correspondan a la DIDE.</t>
  </si>
  <si>
    <t>Correos de seguimiento mensuales(6)  Informe de efectividad(1)</t>
  </si>
  <si>
    <t>Correos (6) informe de efectividad(1)</t>
  </si>
  <si>
    <t>Falta de articulación entre los diferentes actores, previo a la suscripción del contrato de obra, ya que no se emprendieron labores de comunicación y sensibilización a cada uno de los municipios, los cuales hubiesen permitido identificar la potencial oposición de la comunidad sin que se contratara y pagara la fase I.</t>
  </si>
  <si>
    <t>Resolución modificada (1)</t>
  </si>
  <si>
    <t>Proyecto inconcluso a causa de negación persistente del contratista para dar reinicio y terminación a  las obras luego de múltiples suspensiones contractuales  ocasionadas por  la necesidad de ajustar diseños presentados por el municipio de Girardot</t>
  </si>
  <si>
    <t>Hacer seguimiento al ejecutor para que realice contratación directa de obra e interventoría, con el objeto de suministrar equipos, realizar pruebas integrales del proyecto y garantizar su funcionalidad</t>
  </si>
  <si>
    <t>Mesas de trabajo de seguimiento a Findeter como ejecutor de proyecto</t>
  </si>
  <si>
    <t>Actas de las mesas de trabajo y resultados (3)</t>
  </si>
  <si>
    <t>Visitas de seguimiento a la ejecución de las obras contratadas. Oficios al ejecutor solicitando el estado actual de la ejecución de las obras.</t>
  </si>
  <si>
    <t>Realizar la inclución de licencia ambiental dentro de los requisitos de viabilización.</t>
  </si>
  <si>
    <t>Incluir en la resolución 0661 de 2019 requisito de licencia ambiental para la presentación de proyectos</t>
  </si>
  <si>
    <t>Elaborar informes de supervisión por parte del ministerio, donde se avale que los productos enrtegados por el contratista derivado (consultor) son utiles para lograr continuar con el desarrollo del plan maestro de alcantarillado de Tumaco. Adicionalmente, con sustento en dichos informes, asegurar la liquidacfión del convenio 239 de 2015.</t>
  </si>
  <si>
    <t>Informes de supervisión, Acta de liquidación y concepto favorable del proyecto radicado por el municipio mediante radicado No 2022ER0031237 del 09 de marzo de 2022.</t>
  </si>
  <si>
    <t>Informes de supervisión (1) Acta de liquidación (1) Concepto favorable (1)</t>
  </si>
  <si>
    <t>El MVCT en aplicación de la política de inclusión real de las personas con discapacidad, sin embargo, estas no han sido efectivas en punto a cumplir con el número mínimo de personas en condición de discapacidad que debe tener vinculado en la planta de personal, tal como se encuentra previsto en el Decreto 2011 de 2017, artículo 2.2.12.2.3.</t>
  </si>
  <si>
    <t>Adelantar las gestiones administrativas para tener las condiciones necesarias que permitan hacer la vinculación de personas en condición de discapacidad a la planta de personal del MVCT, conforme a las normas que rigen la materia.</t>
  </si>
  <si>
    <t>1. Realizar revisión del manual de funciones y procedimientos. 2. Adelantar las convocatorias en el marco del cumplimiento de las normas que rigen el proceso de vinculación de personas en condición de discapacidad  a la planta de personal del MVCT. 3. Socializar y divulgar los mecanismos que permitan la vinculación de personas con discapacidad  a la planta de personal del MVCT.</t>
  </si>
  <si>
    <t>Informe detallado del resultado de revisión del Manual de funciones del MVCT. (1) Informe de resultado de la convotaria del proceso de vinculación de personas (1) Circular de socialización y divulgación  (1)</t>
  </si>
  <si>
    <t>2-AEFCOR</t>
  </si>
  <si>
    <t>Planeación del Contrato de obra No. 186 – 2021 cuyo objeto es “Etapa I de la rehabilitación ampliación y sectorización de las redes de acueducto y aumento de la capacidad de almacenamiento a través de la construcción de tanque elevado y semienterrado en el municipio de Ayapel” (A)(D). debilidades en el proceso desde la estructuración y planeación del señalado proyecto</t>
  </si>
  <si>
    <t>Debilidades en presupuesto, estudios y diseños que no contemplaron características de lotes donde se realizarán las obras, incorporación de actividades y suministros en presupuesto oficial, estado actual de las infraestructuras y sistema existente, que ocasionó que no se cumpla con el alcance en los términos establecidos y la población esté captando agua cruda contaminada segun CVS</t>
  </si>
  <si>
    <t>Adelantar las gestiones administrativas para incluir en la lista de chequeo de viabilización de proyectos, una certificación emitida por la entidad territorial que presenta el proyecto donde manifieste que la documentación concerniente a los estudios, diseños y presupuesto cumplen con la normatividad técnica aplicable; así como a la ratificación de los mismos previo a la ejecución.</t>
  </si>
  <si>
    <t>Incorporar en la lista de chequeo la certificación de manifestación de responsabilidad exclusiva de la entidad que presenta el proyecto a viabilización en cuanto al cumplimiento de la normatividad técnica aplicable. Elaborar formato proforma de la certificación a diligenciar por parte del ente territorial</t>
  </si>
  <si>
    <t>Formato de certificación. (1) Lista de chequeo (1)</t>
  </si>
  <si>
    <t>7-AEFCOR</t>
  </si>
  <si>
    <t>Supervisión y seguimiento del Convenio de uso de recursos 870 de 2019 por parte del VASB del MVCT (A)(D)(F). en los informes no se registraron observaciones o algún reportes que advirtieran las diferencias en la ejecución y en las cantidades que fueron pagadas sin ser ejecutadas, reparos o conceptos frente a la ejecución de algunos ítems del contrato de obra o de las inconsistencias</t>
  </si>
  <si>
    <t>Adelantar la gestiones administrativas y jurídicas necesarias para la devolución de los recursos Nación que presuntamente se usaron en actividades diferentes para los cuales fueron asignados.</t>
  </si>
  <si>
    <t>8-AEFCOR</t>
  </si>
  <si>
    <t>Planeación en el marco del contrato de obra No. 134-2021 (A)(D). deficiencias en la planeación del Contrato No. 134 – 2021, específicamente, en la estructuración de los estudios y diseños del proyecto, que conllevó a la suspensión del contrato y a la adición de recursos y tiempo</t>
  </si>
  <si>
    <t>Diferencias en el replanteo topografía línea de conducción, las cotas y abscisas del terreno no correspondieron a las determinadas al momento de la estructuración y viabilización del proyecto; lo que obligó a reformular al inicio de las obras para corregir mayores cantidades de obras, conllevando al retraso de las actividades contractuales, adición de recursos y tiempo</t>
  </si>
  <si>
    <t>10-AEFCOR</t>
  </si>
  <si>
    <t>Reformulación del Contrato No. 189 de 2021, cuyo objeto es “Optimización y expansión del sistema de alcantarillado sanitario del municipio de Momil”(A)(D). en la fase de planeación se presentaron inconsistencia en los estudios y diseños técnicos aprobados, frente a lo encontrado en terreno durante la ejecución, generando diferencias en cantidades de obra, precios</t>
  </si>
  <si>
    <t>Durante la fase de planeación se presentaron inconsistencias en los estudios y diseños técnicos aprobados, frente a lo encontrado en terreno durante la ejecución, generando diferencias en cantidades de obra, precios, especificaciones, ítem no previstos con relación al presupuesto inicial.</t>
  </si>
  <si>
    <t>12-AEFCOR</t>
  </si>
  <si>
    <t>Estructuración y Reformulación del Contrato de Obra No. 347 de 2022 “Construcción del sistema para el Abastecimiento de Agua Potable para las veredas Cedro Cocido y Santa Paula, corregimiento de Leticia Municipio de Montería, Departamento de Córdoba”(A)(D). debilidades en los estudios y diseños técnicos, debido a que se encontraron diferencias en algunas cantidades y precios</t>
  </si>
  <si>
    <t>Durante la fase de planeación se presentaron debilidades en los estudios y diseños técnicos, debido a que se encontraron diferencias en algunas cantidades y precios del presupuesto lo que derivó en procesos de reformulación antes del inicio de las obras y ajustes en los diseños en la fase ejecución lo que ocasiona que actualmente el proyecto se encuentre suspendido.</t>
  </si>
  <si>
    <t>13-AEFCOR</t>
  </si>
  <si>
    <t>Reformulación Convenio 014 del 2020, con objeto: “Optimización del acueducto de San Antero y del acueducto del corregimiento el porvenir en el municipio de San Antero”(A)(D). debilidades en los estudios y diseños técnicos por parte de los estructuradores del proyecto, teniendo en cuenta que se encontraron diferencias en algunas cantidades, precios, especificaciones</t>
  </si>
  <si>
    <t>Se encontraron diferencias en algunas cantidades, precios, especificaciones, ítem no previstos con relación al presupuesto inicial, lo que derivó en el proceso de reformulación, ajustes de diseños en la fase ejecución de las obras</t>
  </si>
  <si>
    <t>15-AEFCOR</t>
  </si>
  <si>
    <t>Puesta en marcha de las obras ejecutadas en el marco del Contrato de Obra No. 126 de 2020 cuyo objeto es “Optimización del sistema de acueducto del corregimiento de Jaraguay municipio de Valencia departamento de Córdoba.(A)(D)(F)”. las obras de la PTAP se encuentran abandonadas, no están prestando su servicio y no cumplen con la finalidad contratada.</t>
  </si>
  <si>
    <t>No se ha efectuado la entrega de la infraestructura por parte del municipio de Valencia – Córdoba al prestador del servicio Aguas de Valencia S.A.S. E.S.P. No existe proyecto de acuerdo que establezca los subsidios presupuestales a las tarifas de la comunidad beneficiada. Falta el informe sobre el estado de la infraestructura y sus equipos y su funcionalidad.</t>
  </si>
  <si>
    <t>Solicitar al ente territorial el cumplimiento de las obligaciones establecidas en el convenio 878-2019 dentro de las cuales se encuentra la elaboración de un informe sobre el estado de la infraestructura y sus equipos y su funcionalidad, que deben ser remitidos al MVCT conforme lo establece el numeral 14 de la clausula tercera del convenio.</t>
  </si>
  <si>
    <t>Solicitar Informe del estado de la infraestructura al Municipio en virtud de lo establecido en el numeral 14 de la claúsula tercera del convenio 878-2019  Solicitar al municipio efectuar la entrega de la operación del acueducto en cumplimiento de las obligaciones estipuladas en el Convenio 878-2019</t>
  </si>
  <si>
    <t>Oficio al Municipio solicitando el Informe del estado de la infraestructura al Municipio. (1)  Oficio al Municipio solicitando efectuar la entrega de la operación del acueducto (1)  Informe de efectividad (1)</t>
  </si>
  <si>
    <t>16-AEFCOR</t>
  </si>
  <si>
    <t>Planeación del Contrato de obra No. 174 de 2022 cuyo objeto es “Optimización y sectorización hidráulica de la red de acueducto del casco urbano del municipio de Valencia, departamento de Córdoba.”(A)(D). durante la fase de planeación se presentaron debilidades en el presupuesto, estudios y diseños técnicos</t>
  </si>
  <si>
    <t>Se presentaron debilidades en el presupuesto, estudios y diseños, que no contemplaron el estado actual de las infraestructuras y el sistema existente, lo establecido en la NSR – 10, la incorporación de actividades y suministros en el presupuesto oficial, que ocasionó que el proyecto no cumpla su alcance en los términos establecidos y la población no se vea beneficiada</t>
  </si>
  <si>
    <t>Actuación Especial de Fiscalización a los recursos para agua potable y saneamiento básico en el Departamento de Córdoba para las vigencias 2020, 2021, 2022, 2023</t>
  </si>
  <si>
    <t>11ACAPPAC</t>
  </si>
  <si>
    <t xml:space="preserve">El MVCT a través del Viceministerio de Agua y Saneamiento Básico, debe propender por el efectivo cumplimiento de los artículos 1 (numeral 1) y 11 (numeral 2) del Decreto 1604 de 2020. </t>
  </si>
  <si>
    <t>Brindar asistencia técnica por parte del MVCT en el marco de lo dispuesto en los artículos 1 (numeral 1) y 11 (numeral 2) del Decreto 1604 de 2020 dirigida a los sujetos objeto de esta auditoría, con el fin de que cuenten con la información pertinente para acceder a las herramientas que garanticen la prestación eficiente del servicio por los competentes.</t>
  </si>
  <si>
    <t xml:space="preserve">1 Realizar asis técnica a R Pacífica a)Mecanismo de viabilización b)Gestión Empresarial c)Calidad del agua, actividades para socializar la normativa fortaleciendo su capacidad Institu 2 Priorizar la revisión y evaluación de los proyectos y activos ante Mecanismo Viabilización MVCT para el Mpio, DPTO o PDA, sujetos objeto de esta en la R Pacífica atiendan las recomendaciones con oportunidad
3 Realizar mesa de asis. técnica virtual o presencial Oct
</t>
  </si>
  <si>
    <t xml:space="preserve">1.1. Convocatoria de la capacitación.
 1.2. PPTo Grabación de la jornada de capacitación  virtual o presencial a los sujetos objeto de esta auditoría.
1.3. Lista de Asistencia. 
Matriz de seguimiento con el estado de los proyectos.
1.( Primer corte a Julio 31, con seguimiento.
2.agosto, 
3. Octubre, 
4. diciembre) 
5. Acta mesa de trabajo
</t>
  </si>
  <si>
    <t>14ACAPPAC</t>
  </si>
  <si>
    <t>15ACAPPAC</t>
  </si>
  <si>
    <t>La infraestructura no se encuentra en operación y la comunidad sigue sin recibir el beneficio del proyecto de Optimización y Ampliación del Sistema de Acueducto del Municipio de Río Quito.</t>
  </si>
  <si>
    <t>Requerir  al Municipio de Rio Quito para que  en el marco de sus obligaciones legales reciba la infraestructura y garantice la entrada en operación del mismo</t>
  </si>
  <si>
    <t>1.Requerir al Mpio
2. Reiterar al Mpio requerimiento
3. Efectuar mesa de trabajo con el Mpio para establecer entrega de infraestructura
4. Evaluar la posibilidad de  realizar una entrega tacita de la infraetsructura e inicio de proceso de incumplimiento de las obligaciones del CUR al Mpio en caso de que el Mpio no recibe por mutuo acuerdo</t>
  </si>
  <si>
    <t>1. Comunicaciones
2. Comunicaciones
3.1. Acta de Reunión
3.2. Acta de entrega de infraestructura
4.1. Acta de entrega de infraestructura.
4.2. Solicitud de inicio proceso de incumplimiento (condicionado si el Municipio no recibe)</t>
  </si>
  <si>
    <t>Auditoría de cumplimiento a los recursos destinados para agua potable y saneamiento básico en la región Pacífico, vigencias 2022, 2023 y vigencias anteriores de contratos no liquidados</t>
  </si>
  <si>
    <t>16ACAPPAC</t>
  </si>
  <si>
    <t>Proyecto que no culminó su ejecución, lo que genera falta de composición de un sistema de acueducto que incumple el objeto contractual de optimización, lo que provoca que lo ejecutado no preste el servicio previsto con el contrato.</t>
  </si>
  <si>
    <t>Efectuar acciones necesarias que permitan garantizar la retoma del proyecto con recursos del Presupuesto General de la Nación para evaluar el estado de la infraestructura y determinar las activadades y recursos necesarios para la terminación de los proyectos</t>
  </si>
  <si>
    <t>1. Incorporación de Recursos para efectuar fase I - Diagnostico de estado de proyectos
2. Ejecución de Fase de Diagnosticos
3. Determinación de recursos adicionales e incorporación al proyecto
4. Obras  y actividades sociales e institucionales, para terminación de proyecto
5. Entrada en operación del sistema</t>
  </si>
  <si>
    <t>1. Comunicaciones.
2.1. Suscripción de Convenio
2.2. Informe
3. Comunicaciones
4. Informes
5. Informe</t>
  </si>
  <si>
    <t>DIDE - DPR</t>
  </si>
  <si>
    <t xml:space="preserve">1. Gestionar ante FINDETER y el municipio beneficiario el inicio de ejecución de la Fase I - Diagnóstico del estado del proyecto.
2. Realizar el seguimiento técnico y jurídico en la ejecución de la Fase de diagnóstico de la infraestructura.
3. Gestionar el apoyo financiero necesario para la terminación del proyecto en el marco del Plan Rescate propuesto desde el Gobierno Nacional.
4. Realizar el seguimiento técnico,  jurídico y financiero a la ejecución de las obras  y actividades sociales e institucionales, para la terminación de proyecto. 
5.  Realizar el seguimiento técnico,  jurídico y financiero a las acciones que debe adelantar el ente territorial para la entrada en operación del sistema. </t>
  </si>
  <si>
    <t>1. Convenio suscrito.
2. Informe mensual de supervisión (técnico, jurídico, financiero)  de convenios para proyectos de agua y saneamiento básico - Formato GCT-F-27 Nota: El informe se presentará mes vencido a más tardar el día 20 del mes siguiente.
3. Oficio de la aprobación de la reformulación del proyecto, previo cumplimiento de los requisitos del mecanismo de viabilidad del MVCT. 
4. Informe mensual de supervisión (técnico, jurídico, financiero)  de convenios para proyectos de agua y saneamiento básico - Formato GCT-F-27 Nota: El informe se presentará mes vencido a más tardar el día 20 del mes siguiente
5. Informe mensual de supervisión (técnico, jurídico, financiero)  de convenios para proyectos de agua y saneamiento básico - Formato GCT-F-27 Nota: El informe se presentará mes vencido a más tardar el día 20 del mes siguiente</t>
  </si>
  <si>
    <t>17ACAPPAC</t>
  </si>
  <si>
    <t>1. Comunicaciones.
1.2. Suscripción de Convenio
2. Informe
3. Comunicaciones
4. Informes
5. Informe</t>
  </si>
  <si>
    <t xml:space="preserve"> 1. Gestionar ante FINDETER y el municipio beneficiario el inicio de ejecución de la Fase I - Diagnóstico del estado del proyecto.
2. Realizar el seguimiento técnico y jurídico en la ejecución de la Fase de diagnóstico de la infraestructura.
3. Gestionar el apoyo financiero necesario para la terminación del proyecto en el marco del Plan Rescate propuesto desde el Gobierno Nacional.
4. Realizar el seguimiento técnico,  jurídico y financiero a la ejecución de las obras  y actividades sociales e institucionales, para la terminación de proyecto. 
5.  Realizar el seguimiento técnico,  jurídico y financiero a las acciones que debe adelantar el ente territorial para la entrada en operación del sistema</t>
  </si>
  <si>
    <t>1. Convenio suscrito
2. Informe mensual de supervisión (técnico, jurídico, financiero)  de convenios para proyectos de agua y saneamiento básico - Formato GCT-F-27 Nota: El informe se presentará mes vencido a más tardar el día 20 del mes siguiente
3. Oficio de la aprobación de la reformulación del proyecto, previo cumplimiento de los requisitos del mecanismo de viabilidad del MVCT 
4. Informe mensual de supervisión (técnico, jurídico, financiero)  de convenios para proyectos de agua y saneamiento básico - Formato GCT-F-27 Nota: El informe se presentará mes vencido a más tardar el día 20 del mes siguiente
5. Informe mensual de supervisión (técnico, jurídico, financiero)  de convenios para proyectos de agua y saneamiento básico - Formato GCT-F-27 Nota: El informe se presentará mes vencido a más tardar el día 20 del mes siguiente</t>
  </si>
  <si>
    <t>18ACAPPAC</t>
  </si>
  <si>
    <t>Falta de operación y mantenimiento de la infraestructura - La infraestructura del corregimiento de Capurganá y Acandí fueron recibidas de conformidad por el municipio de Acandí – Chocó, razón por la cual la operación, mantenimiento, custodia y sostenimiento es competencia de la administración municipal.</t>
  </si>
  <si>
    <t>21ACAPPAC</t>
  </si>
  <si>
    <t>Brindar asistencia técnica por parte del MVCT en el marco de lo dispuesto en los artículos 1 (numeral 1) y 11 (numeral 2) del Decreto 1604 de 2020, dirigida a los sujetos objeto de esta auditoría, con el fin de que cuenten con la información pertinente para acceder a las herramientas que garanticen la prestación eficiente del servicio por los competentes.</t>
  </si>
  <si>
    <t xml:space="preserve">1. Convocatoria de la capacitación.
2. PPTo Grabación de la jornada de capacitación  virtual o presencial a los sujetos objeto de esta auditoría
3. Lista de Asistencia
Matriz de seguimiento con el estado de los proyectos.
(1. Primer corte a Julio 31, con seguimiento. 2.agosto, 3. Octubre, 4. diciembre) 
5. Acta mesa de trabajo
</t>
  </si>
  <si>
    <t>27ACAPPAC</t>
  </si>
  <si>
    <t>Brindar asistencia técnica  por parte del MVCT en el marco de lo dispuesto en los artículos 1 (numeral 1) y 11 (numeral 2) del Decreto 1604 de 2020; dirigida a los sujetos objeto de esta auditoría, con el fin de que cuenten con la información pertinente para acceder a las herramientas que garanticen la prestación eficiente del servicio por los competentes.</t>
  </si>
  <si>
    <t>Deficiencias en la gestión del MVCT para que estos dineros sean utilizados oportunamente de acuerdo al objeto del Convenio Interadministrativo 079 de 2013; porque en caso contrario podría conllevar a demoras en el inicio de este convenio y eventualmente puede causar mayores costos para la contratación de las obras que se realicen con los aportes entregados por el Ministerio</t>
  </si>
  <si>
    <t>Deficiencias en la gestión del MVCT para que estos dineros sean utilizados oportunamente de acuerdo con el objeto del Convenio Interadministrativo 079 de 2013; porque en caso contrario podría conllevar a demoras en el inicio de este convenio y eventualmente puede causar mayores costos para la contratación de las obras que se realicen con los aportes entregados por el Ministerio.</t>
  </si>
  <si>
    <t>acciones para definir el balance final de lo ejecutado, determinar si se deben reintegrar recursos a favor del ministerio y de ser así, adelantar gestiones ante el municipio para lograr el reintegro de dichos recursos</t>
  </si>
  <si>
    <t>Balance final y acta de cierre del expediente contractual</t>
  </si>
  <si>
    <t>Adelantar las acciones para definir el balance final de lo ejecutado, determinar si se deben reintegrar recursos a favor del ministerio y de ser así, adelantar gestiones ante el municipio para lograr el reintegro de dichos recursos</t>
  </si>
  <si>
    <t>VASB - DIDE</t>
  </si>
  <si>
    <t>VASB - DIDE - DPR</t>
  </si>
  <si>
    <t>SSA - GC</t>
  </si>
  <si>
    <t>VASB - DIRECCIÓN DE PROGRAMAS</t>
  </si>
  <si>
    <t>VASB - DIRECCIÓN DE PROGRAMAS - SUBDIRECCIÓN DE PROYECTOS</t>
  </si>
  <si>
    <t>VICE VVDA - DEUT</t>
  </si>
  <si>
    <t>12ACIA</t>
  </si>
  <si>
    <t>Debilidad en el control y seguimiento por parte de la Entidad Nacional Competente para el cumplimiento de requisitos y la expedición de la respectiva certificación de la entrega a satisfacción de la obra, que conlleva a que el proceso de extinción de la obligación tributaria no se realice de forma oportuna</t>
  </si>
  <si>
    <t>El trámite entre la entrega de la obra por el contratista, la certificación por parte del Ministerio de Vivienda, Ciudad y Territorio para iniciar el trámite de la expedición de la resolución de extinción de la obligación, a partir del recibo definitivo de la obra, excede los plazos previstos en el Decreto.</t>
  </si>
  <si>
    <t>Adelantar las gestiones de seguimiento bimensual, entre la entrega de las obras y los procesos subsiguientes que corresponde a la liquidación de los contratos derivados y la expedición de la Certificación financiera para la Extinción de la obligación tributaria, emitida por la Fiduciaria.</t>
  </si>
  <si>
    <t>Enviar correo electrónico de la Subdirección de proyectos de la entidad a la Fiduciaria, solicitando información de los avances de los procesos subsiguientes que corresponde a la liquidación de los contratos derivados y la expedición de la Certificación financiera para la Extinción de la obligación tributaria</t>
  </si>
  <si>
    <t>8 correos electronicos de seguimiento bimensual</t>
  </si>
  <si>
    <t>2025/01/30</t>
  </si>
  <si>
    <t>2026/04/30</t>
  </si>
  <si>
    <t>19ACIA</t>
  </si>
  <si>
    <t>Las ENC´s no registran los bienes recibidos de los contribuyentes ni concilia las operaciones reciprocas. Lo que lleva a una subestimación de activos, ingresos y gastos en las ENC, quienes recibieron las obras y las entregaron a las entidades beneficiarias entre 2021 y junio de 2024.</t>
  </si>
  <si>
    <t>Según la CGR el MVCT, no registra a los estados financieros los bienes y obras recibidos de los contribuyentes que se acogieron al mecanismo de obras por impuestos; sin considerar, que con su recepción se aasumen los riesgos significativos inherentes a la titularidad juridica de la obra hasta tanto se produzca la entrega formal y oficial a las entidades beneficiarias</t>
  </si>
  <si>
    <t>Efectuar seguimiento trimestral a las certificaciones emitidas por el Viceministerio de Agua y Saneamiento Básico (Subdirección de Proyectos) con el fin de reconocer los hechos económicos, que se generen el mecanismo de obras por impuestos.</t>
  </si>
  <si>
    <t>Enviar correo electrónico de la Subdirección de Finanzas y presupuesto remitido a la Subdirección de Proyectos, a fin de que informen si existe remisión de certificación a la Dian durante el periodo.   Enviar Correo electrónico de la Subdirección de Finanzas y presupuesto remitido a la Dian, a fin de que informen si han emitido resoluciones del mecanismo de obras por impuestos</t>
  </si>
  <si>
    <t>4 correos electronicos de seguimiento trimestral al VASB 4 correos de solicitud de información a la DIAN</t>
  </si>
  <si>
    <t xml:space="preserve">SFP </t>
  </si>
  <si>
    <t>Auditoría de Cumplimiento Intersectorial y Articulada al Mecanismo de Obras por Impuestos vigencia 2017 al 30 de julio 2024</t>
  </si>
  <si>
    <t>7AEFT302</t>
  </si>
  <si>
    <t>Ejecución de los contratos Nro. 600, 656, 706, 605, 615, 631, 632 y 706 de 2024. Administrativa con presunta incidencia Disciplinaria</t>
  </si>
  <si>
    <t>Se identificaron atrasos en la ejecución de los cronogramas de actividades, de los contratos de obras suscritos por el Ministerio de Vivienda, Ciudad y Territorio en el marco de la declaratoria de emergencia (Decreto 1085 de 2023).</t>
  </si>
  <si>
    <t>Desarrollar un procedimiento para la fase de ejecucion de los contratos que permita mejorar los puntos control y seguimiento, junto con instrucciones y formatos.</t>
  </si>
  <si>
    <t>Establecer procedimiento que permita hacer el seguimiento efectivo de los contratos en su fase de ejecución.</t>
  </si>
  <si>
    <t>1) Establecer el procedimiento puntos de control y formatos socializar y aprobar en el sistema integrado de gestion</t>
  </si>
  <si>
    <t>2025/02/24</t>
  </si>
  <si>
    <t>2025/11/30</t>
  </si>
  <si>
    <t>8AEFT302</t>
  </si>
  <si>
    <t>Alcance del Contrato Nro. 605 de 2024.</t>
  </si>
  <si>
    <t>Si bien la meta del contrato correspondía a ser un de carácter referencial y estimativo, el alcance final del contrato denota que el valor de referencia establecido por parte del MVCT para determinar el alcance inicial no guardo relación con la realidad, reduciendo la meta establecida un 32,25 %, limitando así el acceso al servicio de agua potable a 10 comunidades</t>
  </si>
  <si>
    <t>Incorporar una obligacion contractual para ambas partes de revisión periódica en proximos  contratos que permita: Realizar ajustes en metas, presupuesto o alcance si se identifican desviaciones significativas. Recalibrar las metas de cobertura en función de las condiciones reales sin afectar la calidad del servicio.</t>
  </si>
  <si>
    <t>Incluir la obligacion de revisión periódica en el contrato desde el estudio previo hasta el clausulado</t>
  </si>
  <si>
    <t>1) informe de contratos ajustados con la obligacion</t>
  </si>
  <si>
    <t>Actuación Especial de Fiscalización sobre el seguimiento a las órdenes emitidas por la corte constitucional en la sentencia T-302 de 2017 y autos derivados en cumplimiento de las ISSAI de auditoría de cumplimiento</t>
  </si>
  <si>
    <t>DESPACHO VASB-EQUIPO GUAJIRA</t>
  </si>
  <si>
    <t>Realizar informe con la conciliación de saldos del Convenio CUR-12-2018</t>
  </si>
  <si>
    <t>Realizar la revisión de los estados financieros, con el fin de clarificar el saldo negativo identificado.</t>
  </si>
  <si>
    <t>Informe con la conciliación de saldos del Convenio CUR-12-2018(1)</t>
  </si>
  <si>
    <t>Oficios (9)                                              
Acta de Visita Técnica  (3)
Mesas tecnicas de seguimiento (6)                           
Informe de efectividad (1)</t>
  </si>
  <si>
    <t xml:space="preserve">Adelantar las gestiones necesarias para la ejecución de la obra.
</t>
  </si>
  <si>
    <t>Entrega de la demanda ejecutiva presentada por parte de la OAJ e informe de seguimiento al estado de la demanda</t>
  </si>
  <si>
    <t>Copia de la demanda presentada por parte de la OAJ (1)- Subdirección de proyectos Informe de seguimiento al estado de la demanda por parte de la subdirección de proyectos (1)</t>
  </si>
  <si>
    <t>Hacer seguimiento a la ejecución del  proyecto y específicamente al desarrollo de laestructuración del esquema empresarial.</t>
  </si>
  <si>
    <t>Entrega de los términos de referencia para la contratación del Plan maestro Documento que evidencia la adjudicación del
contrato</t>
  </si>
  <si>
    <t>Informe de supervisión del Convenio Único de Recursos suscrito con el municipio (1)</t>
  </si>
  <si>
    <t>Hacer seguimiento a la ejecución del proyecto y específicamente al desarrollo de la estructuración del esquema empresarial.</t>
  </si>
  <si>
    <t>Entrega de los términos de referencia para la contratación del Plan maestro Documento que evidencia la adjudicación del contrato</t>
  </si>
  <si>
    <t>Informe de supervisión del Convenio Único de Recursos suscrito con el municipio</t>
  </si>
  <si>
    <t>Recolectar la información técnica y jurídica de cada de los predios que se encuentran a nombre de un tercero y comunicar a través de memorando a la SFP para la cancelación del registro contable en la cuenta de orden 1510</t>
  </si>
  <si>
    <t>Año en que se generó el hallazgo</t>
  </si>
  <si>
    <t>Porcentaje de Avance fisico de ejecución de las Actividades reportado por el área</t>
  </si>
  <si>
    <t>Segun lo establecido en informe de auditoria de desempeño Déficit Habitacional Urbano Diciembre 2020,Si bien las acciones atendieron las reparaciones locativas de las viviendas, respecto de las cuales se reporta beneficio cualitativo; los inconvenientes presentados en los
proyectos por problemas de ubicacion, no presentan soluciones alternas para estos
casos</t>
  </si>
  <si>
    <t>Auditoría de Cumplimiento a la ejecución de
los recursos para la Implementación del Plan Maestro de Alcantarillado, Etapas I y II - Obras de Optimización del Alcantarillado y Drenaje Pluvial en el Municipio de
Mocoa-vigencias 2020, 2021 y 2022</t>
  </si>
  <si>
    <t>Realizar la contratación y ejecución de  las obras del cruce del INVIAS  para conectar las obras del tramo las Acacias, a fin que sean construidas segun el trazado y diseño.
Seguir apoyando al Municipio para obtener el permiso de la ANI, a fin que la GIP pueda continuar el proceso de contratación y ejecución de las obras que permitan la conexión  segun el trazado y diseño.</t>
  </si>
  <si>
    <r>
      <rPr>
        <b/>
        <sz val="10"/>
        <color theme="1"/>
        <rFont val="Calibri"/>
        <family val="2"/>
        <scheme val="minor"/>
      </rPr>
      <t>Avances en el indicador del programa Casa Digna Vida Digna “Viviendas de Interes Social Urbanas Mejoradas”.</t>
    </r>
    <r>
      <rPr>
        <sz val="10"/>
        <color theme="1"/>
        <rFont val="Calibri"/>
        <family val="2"/>
        <scheme val="minor"/>
      </rPr>
      <t xml:space="preserve"> Los avances en el desarrollo del programa casa digna vida digna no alcanzó las metas definidas para las vigencias 2020 y 2021, afectando en la reducción del deficit habitacional cualitativo y las privaciones de la poblacion en la dimension de vivienda.</t>
    </r>
  </si>
  <si>
    <r>
      <t xml:space="preserve">Calidad del agua para consumo humano, en el Departamento de Cauca. (A) </t>
    </r>
    <r>
      <rPr>
        <sz val="10"/>
        <color rgb="FF000000"/>
        <rFont val="Calibri"/>
        <family val="2"/>
        <scheme val="minor"/>
      </rPr>
      <t>Gobernación del Cauca no desarrolla las acciones necesarias para alcanzar los objetivos de la política del sector. El MVCT en cumplimiento de sus funciones misionales no ha ejecutado las actividades correspondientes para garantizar la calidad del Agua apta para el consumo humano</t>
    </r>
    <r>
      <rPr>
        <b/>
        <sz val="10"/>
        <color indexed="8"/>
        <rFont val="Calibri"/>
        <family val="2"/>
        <scheme val="minor"/>
      </rPr>
      <t>,</t>
    </r>
    <r>
      <rPr>
        <sz val="10"/>
        <color rgb="FF000000"/>
        <rFont val="Calibri"/>
        <family val="2"/>
        <scheme val="minor"/>
      </rPr>
      <t xml:space="preserve"> ni el control debido y seguimiento</t>
    </r>
  </si>
  <si>
    <r>
      <rPr>
        <b/>
        <sz val="10"/>
        <color rgb="FF000000"/>
        <rFont val="Calibri"/>
        <family val="2"/>
        <scheme val="minor"/>
      </rPr>
      <t>Calidad del Agua Potable. Departamento de Nariño. (A).</t>
    </r>
    <r>
      <rPr>
        <sz val="10"/>
        <color indexed="8"/>
        <rFont val="Calibri"/>
        <family val="2"/>
        <scheme val="minor"/>
      </rPr>
      <t xml:space="preserve"> No han adelantado las acciones encaminadas para garantizar el acceso a agua apta para el consumo humano, con las características de calidad, cobertura y continuidad. Debilidades en la implementación de la política pública en materia de servicios públicos en cabeza del ente ministerial</t>
    </r>
  </si>
  <si>
    <r>
      <t xml:space="preserve">Calidad del agua, en el Departamento del Chocó. (A). </t>
    </r>
    <r>
      <rPr>
        <sz val="10"/>
        <color rgb="FF000000"/>
        <rFont val="Calibri"/>
        <family val="2"/>
        <scheme val="minor"/>
      </rPr>
      <t>Los resultados de calidad, cobertura y continuidad traducen debilidades en la implementación de la política pública en materia de servicios públicos en cabeza del ente ministerial.</t>
    </r>
  </si>
  <si>
    <r>
      <rPr>
        <b/>
        <sz val="10"/>
        <color rgb="FF000000"/>
        <rFont val="Calibri"/>
        <family val="2"/>
        <scheme val="minor"/>
      </rPr>
      <t>Calidad del agua, en el Departamento del Valle del Cauca. (A).</t>
    </r>
    <r>
      <rPr>
        <sz val="10"/>
        <color indexed="8"/>
        <rFont val="Calibri"/>
        <family val="2"/>
        <scheme val="minor"/>
      </rPr>
      <t xml:space="preserve"> No han ejecutado las actividades correspondientes para garantizar la calidad del Agua apta para el consumo humano, ni el debido control, monitoreo y seguimiento, para el correcto funcionamiento en el suministro de agua a la población y cumplir con la finalidad de prestar un servicio óptimo de calidad del agua</t>
    </r>
  </si>
  <si>
    <r>
      <t>Convenio Interadministrativo No. 639 de 2019 “Implementación del Plan maestro de acueducto y alcantarillado del municipio de Leticia (etapa 1)”</t>
    </r>
    <r>
      <rPr>
        <sz val="10"/>
        <color theme="1"/>
        <rFont val="Calibri"/>
        <family val="2"/>
        <scheme val="minor"/>
      </rPr>
      <t>.</t>
    </r>
    <r>
      <rPr>
        <b/>
        <sz val="10"/>
        <color theme="1"/>
        <rFont val="Calibri"/>
        <family val="2"/>
        <scheme val="minor"/>
      </rPr>
      <t xml:space="preserve"> </t>
    </r>
    <r>
      <rPr>
        <sz val="10"/>
        <color theme="1"/>
        <rFont val="Calibri"/>
        <family val="2"/>
        <scheme val="minor"/>
      </rPr>
      <t>Suscripción de varias actas de suspensión lo que denota fallas en la supervisión por parte del MVCT que impacta negativamente en el cumplimiento del alcance del convenio y sus contratos derivados.</t>
    </r>
  </si>
  <si>
    <r>
      <rPr>
        <b/>
        <sz val="10"/>
        <color rgb="FF000000"/>
        <rFont val="Calibri"/>
        <family val="2"/>
        <scheme val="minor"/>
      </rPr>
      <t>Cuenta 190513 Estudios y Proyectos – ENTERRITORIO</t>
    </r>
    <r>
      <rPr>
        <sz val="10"/>
        <color indexed="8"/>
        <rFont val="Calibri"/>
        <family val="2"/>
        <scheme val="minor"/>
      </rPr>
      <t xml:space="preserve"> Al efectuar cruce de información con ENTERRITORIO entidad a la que el Ministerio entrega recursos para el desarrollo de proyectos bajo la modalidad de Gerencia Integral, se han detectado inconsistencias entre el saldo reportado por esta Entidad y el saldo contable del MVCT  al cierre de la vigencia 2019.</t>
    </r>
  </si>
  <si>
    <r>
      <rPr>
        <b/>
        <sz val="10"/>
        <color theme="1"/>
        <rFont val="Calibri"/>
        <family val="2"/>
        <scheme val="minor"/>
      </rPr>
      <t>Diferencias en la Informacion del Resultado del Desarrollo del Programa “Casa Digna Vida Digna”.</t>
    </r>
    <r>
      <rPr>
        <sz val="10"/>
        <color theme="1"/>
        <rFont val="Calibri"/>
        <family val="2"/>
        <scheme val="minor"/>
      </rPr>
      <t xml:space="preserve"> De acuerdo con la informacion del MVCT los hogares beneficiados con asignacion de subsidio del programa “Casa Digna Vida Digna” en la vigencia 2020 y 2021 es 7.063 y el reporte de Fonvivienda para las mismas vigencias es de 7.055 registrando una diferencia de 8.</t>
    </r>
  </si>
  <si>
    <r>
      <rPr>
        <b/>
        <sz val="10"/>
        <color theme="1"/>
        <rFont val="Calibri"/>
        <family val="2"/>
        <scheme val="minor"/>
      </rPr>
      <t>Ejecución de Convenios Uso de Recursos -CUR- del Sector Agua Potable y Saneamiento Básico</t>
    </r>
    <r>
      <rPr>
        <sz val="10"/>
        <color theme="1"/>
        <rFont val="Calibri"/>
        <family val="2"/>
        <scheme val="minor"/>
      </rPr>
      <t xml:space="preserve">. Debilidades de las funciones de supervisión y seguimiento a cargo del Ministerio de Vivienda, Ciudad y Territorio, a fin de obtener la ejecución efectiva de los recursos invertidos de la Nación en el sector de Agua Potable y Saneamiento Básico.
</t>
    </r>
  </si>
  <si>
    <r>
      <rPr>
        <b/>
        <sz val="10"/>
        <color theme="1"/>
        <rFont val="Calibri"/>
        <family val="2"/>
        <scheme val="minor"/>
      </rPr>
      <t>Ejecución de Convenios Uso de Recursos -CUR- del Sector Agua Potable y Saneamiento Básico</t>
    </r>
    <r>
      <rPr>
        <sz val="10"/>
        <color theme="1"/>
        <rFont val="Calibri"/>
        <family val="2"/>
        <scheme val="minor"/>
      </rPr>
      <t>. Debilidades de las funciones de supervisión y seguimiento a cargo del Ministerio de Vivienda, Ciudad y Territorio, a fin de obtener la ejecución efectiva de los recursos invertidos de la Nación en el sector de Agua Potable y Saneamiento Básico.</t>
    </r>
  </si>
  <si>
    <r>
      <t>Ejecución y suspensión de los Proyectos</t>
    </r>
    <r>
      <rPr>
        <sz val="10"/>
        <color theme="1"/>
        <rFont val="Calibri"/>
        <family val="2"/>
        <scheme val="minor"/>
      </rPr>
      <t xml:space="preserve">. Debilidades en las funciones de supervisión y seguimiento adelantadas por el Ministerio de Vivienda, Ciudad y Territorio, lo cual se evidencia en las fechas de terminación prorrogadas, el estado de suspensión y por ende la ejecución de los recursos en los proyectos con aportes de la Nación.
</t>
    </r>
  </si>
  <si>
    <r>
      <t>La CGR manifiesta falta de eficacia en la consecución de las metas o resultados de los proyectos, con base en los recursos asignados y comprometidos en los mismos, teniendo en consideración que la función del MVCT es gestionar para que los proyectos se realicen en el tiempo establecido, pero que además no se puede desconocer las situaciones externas.</t>
    </r>
    <r>
      <rPr>
        <sz val="10"/>
        <color rgb="FFFF0000"/>
        <rFont val="Calibri"/>
        <family val="2"/>
        <scheme val="minor"/>
      </rPr>
      <t xml:space="preserve"> </t>
    </r>
    <r>
      <rPr>
        <sz val="10"/>
        <color theme="1"/>
        <rFont val="Calibri"/>
        <family val="2"/>
        <scheme val="minor"/>
      </rPr>
      <t xml:space="preserve">
</t>
    </r>
  </si>
  <si>
    <r>
      <t>Remitir oficio mensual solicitando implemetación de planes de acción para disminuir tiempos administrativos al interior de las entidades.
Mesas de trabajo mensuales de seguimiento sobre las actividades que se deben desarrollar entre las entidades involucr</t>
    </r>
    <r>
      <rPr>
        <sz val="10"/>
        <rFont val="Calibri"/>
        <family val="2"/>
        <scheme val="minor"/>
      </rPr>
      <t xml:space="preserve">adas. </t>
    </r>
    <r>
      <rPr>
        <sz val="10"/>
        <color rgb="FFFF0000"/>
        <rFont val="Calibri"/>
        <family val="2"/>
        <scheme val="minor"/>
      </rPr>
      <t xml:space="preserve">
</t>
    </r>
  </si>
  <si>
    <r>
      <t xml:space="preserve">Realizar un cronograma donde se establecen las fechas para realizar el tramite de las liquidaciones pendientes a cargo del GRF, así como de los contratos que se vayan finalizando.
</t>
    </r>
    <r>
      <rPr>
        <sz val="10"/>
        <rFont val="Calibri"/>
        <family val="2"/>
        <scheme val="minor"/>
      </rPr>
      <t>Elaborar informe de gestión frente a las liquidaciones realizadas.</t>
    </r>
  </si>
  <si>
    <r>
      <t xml:space="preserve">Meta Acuerdo Código E102 Sinergia. </t>
    </r>
    <r>
      <rPr>
        <sz val="10"/>
        <color theme="1"/>
        <rFont val="Calibri"/>
        <family val="2"/>
        <scheme val="minor"/>
      </rPr>
      <t>Debilidades de control y gestión del MVCT en la asignación de subsidios familiares de vivienda a las comunidades indígenas Nukak y Jiw, afectando su acceso a la vivienda digna e incluyente, debido a que no se han asignado subsidios en especie para vivienda de interés social, a estas comunidades.</t>
    </r>
  </si>
  <si>
    <r>
      <t xml:space="preserve">Notas a Los Estados Financieros. (A).  incumplimiento sobre la información que debe ser incluida en las Notas a los Estados Financieros como lo establece el numeral 1.3.61 de las Normas para el Reconocimiento, Medición, Revelación y Presentación de los Hechos Económicos del Marco Normativo para Entidades de Gobierno. </t>
    </r>
    <r>
      <rPr>
        <sz val="10"/>
        <color rgb="FFFF0000"/>
        <rFont val="Calibri"/>
        <family val="2"/>
        <scheme val="minor"/>
      </rPr>
      <t>Incorpora  H11(2021)</t>
    </r>
  </si>
  <si>
    <r>
      <t>Operaciones Reciprocas. (A). deficiencias en el análisis, verificación y conciliación, de acuerdo con lo establecido en el numeral 2.3.4. del Instructivo 002 del 01 de diciembre de 2022 y del numeral 3.1.1.1 Saldos por Conciliar del Manual de instrucciones de Operaciones Reciprocas.</t>
    </r>
    <r>
      <rPr>
        <sz val="10"/>
        <color rgb="FFFF0000"/>
        <rFont val="Calibri"/>
        <family val="2"/>
        <scheme val="minor"/>
      </rPr>
      <t xml:space="preserve"> Incorpora H10(2021)</t>
    </r>
  </si>
  <si>
    <r>
      <rPr>
        <b/>
        <sz val="10"/>
        <color theme="1"/>
        <rFont val="Calibri"/>
        <family val="2"/>
        <scheme val="minor"/>
      </rPr>
      <t xml:space="preserve">Plan de inversión del Anticipo del Contrato de Obra No. 09090082021 del 15 de enero de 2021. </t>
    </r>
    <r>
      <rPr>
        <sz val="10"/>
        <color theme="1"/>
        <rFont val="Calibri"/>
        <family val="2"/>
        <scheme val="minor"/>
      </rPr>
      <t>I</t>
    </r>
    <r>
      <rPr>
        <sz val="10"/>
        <color indexed="8"/>
        <rFont val="Calibri"/>
        <family val="2"/>
        <scheme val="minor"/>
      </rPr>
      <t>ncumplimiento de las obligaciones del Ejecutor del convenio Alcaldía de la Estrella, toda vez que, que asumió las funciones del interventor y realizó el aval de desembolsos correspondientes al anticipo, a pesar de la baja ejecución del proyecto y sin efectuar el debido apremio a los contratistas</t>
    </r>
  </si>
  <si>
    <r>
      <t xml:space="preserve">Planeación y Seguimiento del proyecto de “Optimización del acueducto de San Antero y del acueducto del corregimiento El Porvenir en el municipio de San Antero. </t>
    </r>
    <r>
      <rPr>
        <sz val="10"/>
        <color theme="1"/>
        <rFont val="Calibri"/>
        <family val="2"/>
        <scheme val="minor"/>
      </rPr>
      <t>S</t>
    </r>
    <r>
      <rPr>
        <sz val="10"/>
        <color indexed="8"/>
        <rFont val="Calibri"/>
        <family val="2"/>
        <scheme val="minor"/>
      </rPr>
      <t>e presentan situaciones por deficiencias en la planeación y en el seguimiento a la ejecución del proyecto y generan dilaciones no justificadas en la ejecución.</t>
    </r>
  </si>
  <si>
    <r>
      <t>Planeación, Estructuración y Viabilización - Contrato De Obra No. 198 de 2020</t>
    </r>
    <r>
      <rPr>
        <sz val="10"/>
        <color theme="1"/>
        <rFont val="Calibri"/>
        <family val="2"/>
        <scheme val="minor"/>
      </rPr>
      <t>.</t>
    </r>
    <r>
      <rPr>
        <b/>
        <sz val="10"/>
        <color theme="1"/>
        <rFont val="Calibri"/>
        <family val="2"/>
        <scheme val="minor"/>
      </rPr>
      <t xml:space="preserve"> </t>
    </r>
    <r>
      <rPr>
        <sz val="10"/>
        <color theme="1"/>
        <rFont val="Calibri"/>
        <family val="2"/>
        <scheme val="minor"/>
      </rPr>
      <t>Debilidades y fallas en la estructuración, que debieron ser atendidas en la verificación y revisión por parte del MVCT según señala la resolución 0661 de 2019 en su artículo 18</t>
    </r>
    <r>
      <rPr>
        <b/>
        <sz val="10"/>
        <color theme="1"/>
        <rFont val="Calibri"/>
        <family val="2"/>
        <scheme val="minor"/>
      </rPr>
      <t>.</t>
    </r>
  </si>
  <si>
    <r>
      <rPr>
        <b/>
        <sz val="10"/>
        <color theme="1"/>
        <rFont val="Calibri"/>
        <family val="2"/>
        <scheme val="minor"/>
      </rPr>
      <t xml:space="preserve">Provisión Litigios y Demandas </t>
    </r>
    <r>
      <rPr>
        <sz val="10"/>
        <color indexed="8"/>
        <rFont val="Calibri"/>
        <family val="2"/>
        <scheme val="minor"/>
      </rPr>
      <t>corresponden a intereses corrientes calculados desde la fecha de la notificación de la demanda que fue el 14 de septiembre de 2020; sin embargo, no se causó la parte de los intereses correspondientes al año 2020 dentro de la vigencia y su registro se afectó por el valor total en los gastos del año 2021</t>
    </r>
  </si>
  <si>
    <r>
      <rPr>
        <b/>
        <sz val="10"/>
        <rFont val="Calibri"/>
        <family val="2"/>
        <scheme val="minor"/>
      </rPr>
      <t>Puesta en marcha del acueducto y alcantarillados. Acandí – Chocó</t>
    </r>
    <r>
      <rPr>
        <sz val="10"/>
        <rFont val="Calibri"/>
        <family val="2"/>
        <scheme val="minor"/>
      </rPr>
      <t>. Programa Todos por el Pacífico. (A – D – IP). gestión fiscal antieconómica, ineficaz e ineficiente, aunada al deterioro de los elementos construidos por la falta de uso.</t>
    </r>
  </si>
  <si>
    <r>
      <rPr>
        <b/>
        <sz val="10"/>
        <rFont val="Calibri"/>
        <family val="2"/>
        <scheme val="minor"/>
      </rPr>
      <t>Puesta en marcha del Contrato No. 015 de 2016 – Novita – Chocó. Todos por el Pacífico.</t>
    </r>
    <r>
      <rPr>
        <sz val="10"/>
        <rFont val="Calibri"/>
        <family val="2"/>
        <scheme val="minor"/>
      </rPr>
      <t xml:space="preserve"> (A – F – D). La falta de finalización del proyecto constituye un daño al patrimonio público, debido a que no han generado el beneficio esperado y actualmente se requieren más recursos para completar las obras. Los recursos invertidos en los proyectos están perdidos y en deterioro según lo evidenciado</t>
    </r>
  </si>
  <si>
    <r>
      <rPr>
        <b/>
        <sz val="10"/>
        <rFont val="Calibri"/>
        <family val="2"/>
        <scheme val="minor"/>
      </rPr>
      <t xml:space="preserve">Puesta en marcha del Contrato No. 015 de 2016 – Río Quito –Chocó. Todos por el Pacífico. </t>
    </r>
    <r>
      <rPr>
        <sz val="10"/>
        <rFont val="Calibri"/>
        <family val="2"/>
        <scheme val="minor"/>
      </rPr>
      <t>(A – D – F).  La infraestructura no se encuentra en operación y la comunidad sigue sin recibir el beneficio del proyecto de Optimización y Ampliación del Sistema de Acueducto. Las modificaciones efectuadas y limitaciones técnicas constituyen una gestión fiscal antieconómica, ineficaz e ineficiente</t>
    </r>
  </si>
  <si>
    <r>
      <rPr>
        <b/>
        <sz val="10"/>
        <rFont val="Calibri"/>
        <family val="2"/>
        <scheme val="minor"/>
      </rPr>
      <t xml:space="preserve">Puesta en marcha del proyecto de Optimización y Ampliación del Sistema de Acueducto del municipio de Medio Baudó – Chocó. </t>
    </r>
    <r>
      <rPr>
        <sz val="10"/>
        <rFont val="Calibri"/>
        <family val="2"/>
        <scheme val="minor"/>
      </rPr>
      <t>(A – F – D). La falta de finalización del proyecto constituye un daño al patrimonio público. Fondos invertidos no han generado el beneficio esperado y ahora se requieren más recursos para completar las obras. Gestión ineficaz e ineficiente de los fondos públicos</t>
    </r>
  </si>
  <si>
    <r>
      <rPr>
        <b/>
        <sz val="10"/>
        <color theme="1"/>
        <rFont val="Calibri"/>
        <family val="2"/>
        <scheme val="minor"/>
      </rPr>
      <t xml:space="preserve">Recursos Entregados en Administración. </t>
    </r>
    <r>
      <rPr>
        <sz val="10"/>
        <color indexed="8"/>
        <rFont val="Calibri"/>
        <family val="2"/>
        <scheme val="minor"/>
      </rPr>
      <t>La CGR considera que la subcuenta 19.08.01 Recursos Entregados en Administración se subestimó en $9.054.607.838 por el no reconocimiento de recursos a favor del Ministerio con cargo a los convenios con el Municipio de Cali CUR-16-2018 por $9.049.444.153 y CUR-153-2016 por $5.163.685</t>
    </r>
  </si>
  <si>
    <r>
      <t xml:space="preserve">Saldo Derechos en Fideicomisos Fiducia Mercantil Patrimonio Autónomo. </t>
    </r>
    <r>
      <rPr>
        <sz val="10"/>
        <color theme="1"/>
        <rFont val="Calibri"/>
        <family val="2"/>
        <scheme val="minor"/>
      </rPr>
      <t>E</t>
    </r>
    <r>
      <rPr>
        <sz val="10"/>
        <color indexed="8"/>
        <rFont val="Calibri"/>
        <family val="2"/>
        <scheme val="minor"/>
      </rPr>
      <t xml:space="preserve">l saldo total 192603 Derechos en Fideicomiso- Fiducia Mercantil Patrimonio Autónomo se encuentra subestimado en $558.431.467 y sobrestimado en $94.359.416, debido en parte a partidas pendientes por conciliar que afectan el saldo del activo al cierre de la vigencia </t>
    </r>
  </si>
  <si>
    <r>
      <t xml:space="preserve">La CGR indica como causa, falencias en el proceso de planeación presupuestal de la entidad al no ejecutar los recursos disponibles en forma eficiente dentro de la vigencia fiscal, generando pérdidas de apropiación. </t>
    </r>
    <r>
      <rPr>
        <sz val="10"/>
        <color rgb="FFFF0000"/>
        <rFont val="Calibri"/>
        <family val="2"/>
        <scheme val="minor"/>
      </rPr>
      <t>Se incorpora H5 (2020), H12 (2021), H13 (2021), H12(2022)</t>
    </r>
  </si>
  <si>
    <r>
      <rPr>
        <b/>
        <sz val="10"/>
        <rFont val="Calibri"/>
        <family val="2"/>
        <scheme val="minor"/>
      </rPr>
      <t>Seguimiento planes de ordenamiento territorial</t>
    </r>
    <r>
      <rPr>
        <sz val="10"/>
        <rFont val="Calibri"/>
        <family val="2"/>
        <scheme val="minor"/>
      </rPr>
      <t xml:space="preserve">. La estrategia de acompañamiento y asistencia técnica y financiera, no soluciona las deficiencias estructurales territoriales, requeridas para subsanar la demanda de áreas propicias para la ocupación de los hogares, en espacios habilitados, social y ambientalmente.
</t>
    </r>
  </si>
  <si>
    <r>
      <t xml:space="preserve">SISTEMA DE ACUEDUCTO Y ALCANTARILLADO CORREGIMIENTO DE PARAGUACHON, MAICAO. </t>
    </r>
    <r>
      <rPr>
        <sz val="10"/>
        <color theme="1"/>
        <rFont val="Calibri"/>
        <family val="2"/>
        <scheme val="minor"/>
      </rPr>
      <t>Las obras desarrolladas y pagadas al contratista en el marco del contrato PAF-ATF-O-027-2017, no están cumplimiento con la finalidad del objeto del contrato, el cual era la prestación de los servicios de acueducto y alcantarillado, situación que afecta la calidad de vida de los habitantes</t>
    </r>
  </si>
  <si>
    <r>
      <t>SISTEMA DE ACUEDUCTO Y ALCANTARILLADO CORREGIMIENTO DE PARAGUACHON, MAICAO.</t>
    </r>
    <r>
      <rPr>
        <sz val="10"/>
        <color theme="1"/>
        <rFont val="Calibri"/>
        <family val="2"/>
        <scheme val="minor"/>
      </rPr>
      <t xml:space="preserve"> Las obras desarrolladas y pagadas al contratista en el marco del contrato PAF-ATF-O-027-2017, no están cumplimiento con la finalidad del objeto del contrato, el cual era la prestación de los servicios de acueducto y alcantarillado, situación que afecta la calidad de vida de los habitantes</t>
    </r>
  </si>
  <si>
    <r>
      <t xml:space="preserve">Variación y modificación de tramos del proyecto Construcción de redes de alcantarillado y ampliación de cobertura del sector No. 5 municipio de Cereté, Córdoba. </t>
    </r>
    <r>
      <rPr>
        <sz val="10"/>
        <color theme="1"/>
        <rFont val="Calibri"/>
        <family val="2"/>
        <scheme val="minor"/>
      </rPr>
      <t>I</t>
    </r>
    <r>
      <rPr>
        <sz val="10"/>
        <color indexed="8"/>
        <rFont val="Calibri"/>
        <family val="2"/>
        <scheme val="minor"/>
      </rPr>
      <t>ncumplimiento de las obligaciones del Ejecutor, toda vez que, realizó modificaciones técnicas y financieras, sin el trámite requerido previa autorización ante el Ministerio, es decir una reformulación del proyecto.</t>
    </r>
  </si>
  <si>
    <r>
      <t xml:space="preserve">Vigencias Futuras. (A) (D). deficiencias en la planeación y ejecución de estos recursos, respecto a lo presupuestado para la vigencia 2023, hecho que impacta directamente los proyectos de inversión para los cuales fueron autorizados, y conlleva que no se cumplan con las metas de estos en la oportunidad proyectada. </t>
    </r>
    <r>
      <rPr>
        <sz val="10"/>
        <color rgb="FFFF0000"/>
        <rFont val="Calibri"/>
        <family val="2"/>
        <scheme val="minor"/>
      </rPr>
      <t>Se incorpora H15 (2021)</t>
    </r>
  </si>
  <si>
    <t>VICE VVDA - DIVIS - OTIC</t>
  </si>
  <si>
    <t>Deficiencias en la planeación presupuestal y estratégica</t>
  </si>
  <si>
    <t>CUMPLIMIENTO</t>
  </si>
  <si>
    <t>ESTADO</t>
  </si>
  <si>
    <t>CUMPLIDA EFECTIVA</t>
  </si>
  <si>
    <t>CERRADA</t>
  </si>
  <si>
    <t>CUMPLIDA X VALIDAR</t>
  </si>
  <si>
    <t>ABIERTA</t>
  </si>
  <si>
    <t>CUMPLIDA INEFECTIVA</t>
  </si>
  <si>
    <t>REFORMULAR</t>
  </si>
  <si>
    <t>EFECTIVO CGR</t>
  </si>
  <si>
    <t>INEFECTIVO CGR</t>
  </si>
  <si>
    <t>Plan Operativo aprobado. (1) 
Reporte mensual de seguimiento de metas (10)
Informe final (1)</t>
  </si>
  <si>
    <t>Auditoría Financiera MVCT Vigencia 2022</t>
  </si>
  <si>
    <t>Verificar que se realice por parte de FINDETER como ejecutor del convenio 098 – 2012 una nueva contratación que permita continuar con la ejecución de las obras hasta su finalización</t>
  </si>
  <si>
    <t>Minutas de Contratos derivados (2)
Actas de inicio (2)</t>
  </si>
  <si>
    <r>
      <rPr>
        <b/>
        <sz val="10"/>
        <color rgb="FF000000"/>
        <rFont val="Calibri"/>
        <family val="2"/>
        <scheme val="minor"/>
      </rPr>
      <t>H16ADF. Proyecto 2-2012-301 Ampliación Acueducto tanque de Charrasquero y linea de distribución vía Nariño, municipio de Girardot:</t>
    </r>
    <r>
      <rPr>
        <sz val="10"/>
        <color indexed="8"/>
        <rFont val="Calibri"/>
        <family val="2"/>
        <scheme val="minor"/>
      </rPr>
      <t xml:space="preserve"> Se realizó visita al sitio de ejecución del proyecto 2-2012-301, la obra se encuentra inconclusa, no es funcional y no cumple con las expectativas del Proyecto, ni con la finalidad contratada con los recursos públicos.</t>
    </r>
  </si>
  <si>
    <t>Realizar mesas de trabajo para el seguimiento y acompañamiento del proyecto “Implementación del Plan maestro de acueducto y alcantarillado del municipio de Leticia (etapa 1)” así como a los futuros proyectos a desarrollar en el Dpto. de Amazonas.</t>
  </si>
  <si>
    <t>VASB - Subdirección de programas</t>
  </si>
  <si>
    <t>EN PROCESO</t>
  </si>
  <si>
    <t>1. Nuevo manual operativo del programa (1)
2. Realizar informe de ejecución de los mejoramientos  en minimo 50 municipios en el año 2024.  (1)
3. Realizar informe de ejecución de mejoramientos en las tres categorias contempladas en el manual operativo.(1) 
4. Informe de efectividad (1)</t>
  </si>
  <si>
    <t>Informe de análisis de cargos y funciones (1)
Informe de validación de hojas de vida (2)  
Informe de  puesto de trabajo (1)</t>
  </si>
  <si>
    <t>Otrosí (1)
Oficios (2)
Informe de efectividad (2)</t>
  </si>
  <si>
    <t>Mesas de trabajo con el ejecutor e interventor (6), 
Actas de terminación de proyecto (3)
Informe de efectividad (3)</t>
  </si>
  <si>
    <t>CUMPLIDA</t>
  </si>
  <si>
    <t>REFORMULADA</t>
  </si>
  <si>
    <t>Verificar que previamente al acta de entrega y recibo a satisfacción en los proyectos de obra por parte del ejecutor a la entidad territorial se haya dado cumplimiento a lo dispuesto en el artículo 164 de la resolución 330 del 2017, modificada por las resoluciones 844-2018 y 799-2021, para lo cual en la mencionada acta de entrega se dejara constancia</t>
  </si>
  <si>
    <r>
      <t xml:space="preserve">Bienes y Servicios Pagados por Anticipado Estudios y Proyectos </t>
    </r>
    <r>
      <rPr>
        <sz val="10"/>
        <color theme="1"/>
        <rFont val="Calibri"/>
        <family val="2"/>
        <scheme val="minor"/>
      </rPr>
      <t>existe una subestimación en el saldo de la cuenta 190513- Otros Activos-Bienes y Servicios Pagados por Anticipado- Estudios y Proyectos y una sobrestimación por que afecta las cuentas de gastos respectivo, ocasionado por una falta de depuración oportuna de las diferencias mencionadas y por partidas pendientes por conciliar</t>
    </r>
  </si>
  <si>
    <t>Realizar mesa de trabajo con Enterritorio y la Supervisión del MVCT para definir las actividades a realizar por parte de las Entidades para la depuración de las diferencias del contrato 27, 859 y 169</t>
  </si>
  <si>
    <t>Programar mesa de trabajo con Enterritorio y la Supervisión del MVCT para definir plan de trabajo.
Realizar seguimiento a plan de trabajo.
Realizar ajustes contables.</t>
  </si>
  <si>
    <t>Acta mesa de trabajo (1)
Plan de trabajo  (1)
Acta seguimiento actividades  (1)
Comprobantes contables SIIF Nación  (1)</t>
  </si>
  <si>
    <t>Fallas en la comunicación, registro y conciliación de la información contable y financiera del MVCT. Debilidades en el control y vigilancia de los convenios y/o contratos del MVCT</t>
  </si>
  <si>
    <t>Realizar mesa de trabajo con Enterritorio y la Supervisión del MVCT para definir las actividades a realizar por parte de las Entidades para la depuración de las diferencias del contrato 27 (194048), 169 (213004), 291 (212015) y 440 (215041)</t>
  </si>
  <si>
    <t>Programar mesa de trabajo con Enterritorio y la Supervisión del MVCT para definir plan de trabajo
Realizar seguimiento a plan de trabajo
Realizar ajustes contables.</t>
  </si>
  <si>
    <t>Realizar las gestiones pertinentes para propiciar la culminación y el cierre de los proyectos desde el punto de vista técnico, financiero y jurídico de los proyectos financiados con recursos de la Nación, en el marco de los convenios CUR del sector de Agua Potable y Saneamiento Básico</t>
  </si>
  <si>
    <t>Realizar las gestiones requeridas para el cierre de los CUR de Garagoa, San Juan de Rioseco y Caimito</t>
  </si>
  <si>
    <t>Informe trimestral en donde se evidencia el diagnóstico del estado de ejecución de cada convenio CUR</t>
  </si>
  <si>
    <t>Fortalecer el seguimiento a la ejecución presupuestal de los proyectos de inversión, mediante el uso de un tablero de control que permita identificar alertas tempranas y facilitar la toma de decisiones oportunas.</t>
  </si>
  <si>
    <t xml:space="preserve">Informe mensual de seguimiento a las alertas tempranas. (4)
Informe final de efectividad (1) </t>
  </si>
  <si>
    <r>
      <rPr>
        <b/>
        <sz val="10"/>
        <color rgb="FF000000"/>
        <rFont val="Calibri"/>
        <family val="2"/>
        <scheme val="minor"/>
      </rPr>
      <t xml:space="preserve">Ejecución Presupuestal – Proyectos de Inversión. (A) (D). </t>
    </r>
    <r>
      <rPr>
        <sz val="10"/>
        <color indexed="8"/>
        <rFont val="Calibri"/>
        <family val="2"/>
        <scheme val="minor"/>
      </rPr>
      <t>baja ejecución del presupuesto de inversión, teniendo en cuenta que de los $1.156.132.030.616 aprobados para la vigencia 2023, se obligó́ el 9.12% correspondiente a $105.471.101.447, esto debido a deficiencias en la programación y asignación de recursos presupuestales Incorpora el H12(2021)</t>
    </r>
  </si>
  <si>
    <r>
      <rPr>
        <b/>
        <sz val="10"/>
        <color rgb="FF000000"/>
        <rFont val="Calibri"/>
        <family val="2"/>
        <scheme val="minor"/>
      </rPr>
      <t>Ejecución presupuestal en proyectos del sector agua potable y saneamiento básico.</t>
    </r>
    <r>
      <rPr>
        <sz val="10"/>
        <color indexed="8"/>
        <rFont val="Calibri"/>
        <family val="2"/>
        <scheme val="minor"/>
      </rPr>
      <t xml:space="preserve"> Es compromiso del MVCT, solicitar las subsanaciones de los mismo a través de los procedimientos de reestructuración y reformulación de la gestión de proyectos, con el objetivo en que los presupuestos asignados, sean ejecutados en los tiempos oportunos y términos de eficiencia, eficacia y economía.</t>
    </r>
  </si>
  <si>
    <t>Realizar el seguimiento de los proyectos de agua y saneamiento básico, desde el componente técnico, financiero y de ejecución, verificando la ejecución del alcance. 
639 de 2019 LETICIA 
632 de 2019 COYAIMA 
546 de 2019 VILLAVICENCIO</t>
  </si>
  <si>
    <t>Informe final de Supervisión</t>
  </si>
  <si>
    <t xml:space="preserve">Informe final de supervisión (3) 1 por cada convenio. </t>
  </si>
  <si>
    <t>DIDE
Subdirección de proyectos</t>
  </si>
  <si>
    <t>Seguimiento al fallo a ser proferido por parte del Tribunal Administrativo del Tolima, respecto a la demanda Medio de Control de Controversias Contractuales ante el Tribunal Administrativo del Tolima, con radicado No. 73001-23-33-004-2015 al Convenio de Apoyo Financiero No. 059 de 2007 suscrito entre el Min Ambiente, Vivienda y Desarrollo Territorial (hoy MVCT) y el municipio de Ibagué</t>
  </si>
  <si>
    <t xml:space="preserve">Seguimiento al estado de las actuaciones juridicas. </t>
  </si>
  <si>
    <t>Oficio (2)</t>
  </si>
  <si>
    <r>
      <rPr>
        <b/>
        <sz val="10"/>
        <color rgb="FF000000"/>
        <rFont val="Calibri"/>
        <family val="2"/>
        <scheme val="minor"/>
      </rPr>
      <t xml:space="preserve">Información de Proyectos de Inversión SPI (AD): </t>
    </r>
    <r>
      <rPr>
        <sz val="10"/>
        <color indexed="8"/>
        <rFont val="Calibri"/>
        <family val="2"/>
        <scheme val="minor"/>
      </rPr>
      <t>la CGR evidenció debilidades en el reporte de la información del SPI, por parte del MVCT, generando incertidumbre sobre el manejo de los recursos destinados a los proyectos, así como las actividades que se adelantan y el resultado de los mismos, que el cargue de la información en el SPI  genera incertidumbre sobre la misma.</t>
    </r>
  </si>
  <si>
    <r>
      <rPr>
        <b/>
        <sz val="10"/>
        <color theme="1"/>
        <rFont val="Calibri"/>
        <family val="2"/>
        <scheme val="minor"/>
      </rPr>
      <t>Notas a Los Estados Financieros. Administrativo:</t>
    </r>
    <r>
      <rPr>
        <sz val="10"/>
        <color theme="1"/>
        <rFont val="Calibri"/>
        <family val="2"/>
        <scheme val="minor"/>
      </rPr>
      <t xml:space="preserve">  Se presenta incumplimiento de la información incluida en las notas de los estados financieros 10.2.2 y 16.4.1 como lo establece el Marco Conceptual para la presentación de los estados financieros y revelaciones establecido para Entidades de Gobierno, en la Resolución 533 de 2015.</t>
    </r>
  </si>
  <si>
    <t>Fortalecer los controles internos y la supervisión de los responsables de la elaboración de las notas a los estados financieros. Se adopta la misma acción de mejora del H6(2024)</t>
  </si>
  <si>
    <t xml:space="preserve">1) Implementar controles para la elaboración de notas a los estados financieros de convenios y/o contratos y P.P.Y.E.: 1.1) Diseñar cuadro control que permitan determinar el saldo final. Al cierre de cada período contable se comparará el saldo final con el informado por la Supervisión y SIIF Nación 1.2) Elaborar las notas según la estructura establecida en la norma contable.  </t>
  </si>
  <si>
    <t>Cuadro control de validación de saldos de convenios y/o contratos (1)
Notas a los Estados Financieros, conforme a las normas de revelación (1)</t>
  </si>
  <si>
    <t>2) Realizar una capacitación dirigida a los profesionales responsables de los procesos de convenios y/o contratos y  Propiedades Planta y Equipo, en el marco técnico contable para Entidades de Gobierno.</t>
  </si>
  <si>
    <t>Presentación y lista de asistencia a la Capacitación (1)
Acta reunión con los  Supervisores (1)</t>
  </si>
  <si>
    <t>3) Realizar reunión con los Supervisores de los convenios para exponer las diferencias que se presentan entre los informes de seguimiento contable vs los extractos.
4) Actualizar el Instructivo de procedimientos contables FRA-I-02 en lo relativo a la validación de notas a los estados financieros.</t>
  </si>
  <si>
    <t>Presentación y lista de asistencia a la Capacitación (1)
Acta reunión con los  Supervisores (1)
Instructivo FRA-I-02 Actualizado (1)</t>
  </si>
  <si>
    <r>
      <rPr>
        <b/>
        <sz val="10"/>
        <color rgb="FF000000"/>
        <rFont val="Calibri"/>
        <family val="2"/>
        <scheme val="minor"/>
      </rPr>
      <t>Obligaciones del convenio interadministrativo de Uso de Recursos 1007 de 2020</t>
    </r>
    <r>
      <rPr>
        <sz val="10"/>
        <color indexed="8"/>
        <rFont val="Calibri"/>
        <family val="2"/>
        <scheme val="minor"/>
      </rPr>
      <t xml:space="preserve">, para la Optimización del Acueducto de San Antero y del Acueducto del  Corregimiento El Porvenir en el Municipio de San Antero, Córdoba. No se cumplió a cabalidad con lo establecido en los numerales 8, 9 y 11 de la Cláusula Cuarta del Convenio Interadministrativo de uso de recursos No. 1007 de 2020, </t>
    </r>
  </si>
  <si>
    <t>No publicación en el SECOP de los procesos contractuales.</t>
  </si>
  <si>
    <t>Fortalecer el seguimiento a la planeación y ejecución presupuestal mediante la verificación de las fuentes de financiación de los proyectos de inversión</t>
  </si>
  <si>
    <t>Realizar mesas de trabajo mensuales con los coordinadores de la DPR para verificar la fuente de financiación de los proyectos de inversión</t>
  </si>
  <si>
    <t>Actas de mesas de trabajo (6)
Informe de efectividad (1)</t>
  </si>
  <si>
    <t>Gestionar ante el Municipio de Acandí pra que en el marco de sus competencias legales garantice la correcta operación de los sistemas construidos con copia a la SSPD</t>
  </si>
  <si>
    <t>1. Requerimiento al municipio
2. Solicitud de acompañamiento y vigilancia de la SSPD
3. Gestionar ante el PDA del departamento de Chocó la inclusión de actividades de fortalecimiento a la operación a traves del acompañamiento técnico al prestador dentro del plan de aseguramiento de la prestación</t>
  </si>
  <si>
    <t>Comunicación/oficio al municipio (1)
Comunicación/oficio a la SSPD (1)
Acta mesa de trabajo entre municipio, prestador, SSPD y Ministerio (1)
Concepto favorable otorgado desde la Subdirección de Desarrollo Empresarial al plan de aseguramiento de la prestación del departamento de Chocó (1)</t>
  </si>
  <si>
    <r>
      <rPr>
        <b/>
        <sz val="10"/>
        <color rgb="FF000000"/>
        <rFont val="Calibri"/>
        <family val="2"/>
        <scheme val="minor"/>
      </rPr>
      <t>Recursos de Crédito Externo Empréstitos Internacionales</t>
    </r>
    <r>
      <rPr>
        <sz val="10"/>
        <color indexed="8"/>
        <rFont val="Calibri"/>
        <family val="2"/>
        <scheme val="minor"/>
      </rPr>
      <t xml:space="preserve">
Se evidencia falencias de eficacia y economía en la gestión del MVCT,  que orienten  la optimización de los recursos puestos a su disposición, que de alguna manera incidan en los resultados del sector vivienda, en el período analizado.</t>
    </r>
  </si>
  <si>
    <r>
      <rPr>
        <b/>
        <sz val="10"/>
        <color rgb="FF000000"/>
        <rFont val="Calibri"/>
        <family val="2"/>
        <scheme val="minor"/>
      </rPr>
      <t xml:space="preserve">Rendimientos Financieros Contrato de Encargo Fiduciario de Administración y Pagos, No 610 de 2019. </t>
    </r>
    <r>
      <rPr>
        <sz val="10"/>
        <color indexed="8"/>
        <rFont val="Calibri"/>
        <family val="2"/>
        <scheme val="minor"/>
      </rPr>
      <t>Deficiencias de supervisión en el seguimiento y control de la ejecución contractual, al no advertir que la Fiduciaria no ha consignado los rendimientos financieros desde la vigencia 2019 a marzo de 2023 por $300.285.295, como lo establece el contrato de encargo fiduciario.</t>
    </r>
  </si>
  <si>
    <r>
      <rPr>
        <b/>
        <sz val="10"/>
        <color rgb="FF000000"/>
        <rFont val="Calibri"/>
        <family val="2"/>
        <scheme val="minor"/>
      </rPr>
      <t>Rendimientos Financieros Contrato de Encargo Fiduciario de Administración y Pagos, No 610 de 2019</t>
    </r>
    <r>
      <rPr>
        <sz val="10"/>
        <color indexed="8"/>
        <rFont val="Calibri"/>
        <family val="2"/>
        <scheme val="minor"/>
      </rPr>
      <t>. Deficiencias de supervisión en el seguimiento y control de la ejecución contractual, al no advertir que la Fiduciaria no ha consignado los rendimientos financieros desde la vigencia 2019 a marzo de 2023 por $300.285.295, como lo establece el contrato de encargo fiduciario.</t>
    </r>
  </si>
  <si>
    <t>Realizar seguimiento mensual de los rendimientos reintegrados generados por el contrato No. 610 de 2019</t>
  </si>
  <si>
    <t>1) Revisar mensualmente los extractos para determinar el valor de los rendimientos y compararlos con lo reportado en el FRA-F-19. 2) Consultar en SIIF los ingresos pendientes por aplicar y validar con los rendimientos reintegrados que se reporta el FRA-F-19. 3) solicitar a la Supervisión los comprobantes de reintegro de rendimientos 4) registro reintegro de rendimientos en SIIF Nación.</t>
  </si>
  <si>
    <t>Validación cifras extracto vs FRA-F-19
Reporte ingresos pendientes por imputar del sistema SIIF Nación
Correo electrónico
Registros contables</t>
  </si>
  <si>
    <t xml:space="preserve">Realizar verificacion  al cumplimiento del esquema de seguimiento mensual para garantizar la trasferencia de los rendimientos al tesoro nacional </t>
  </si>
  <si>
    <t xml:space="preserve">Solicitar por correo electrónico a Alianza Fiduciaria comprobante del traslado de recursos </t>
  </si>
  <si>
    <t>Correo electronico (12)
soporte de comprobante del traslado (12)</t>
  </si>
  <si>
    <t>DIDE
BID-Mocoa</t>
  </si>
  <si>
    <r>
      <rPr>
        <b/>
        <sz val="10"/>
        <color rgb="FF000000"/>
        <rFont val="Calibri"/>
        <family val="2"/>
        <scheme val="minor"/>
      </rPr>
      <t xml:space="preserve">Reservas Presupuestales Constituidas Vigencia 2023. (A) (D). </t>
    </r>
    <r>
      <rPr>
        <sz val="10"/>
        <color indexed="8"/>
        <rFont val="Calibri"/>
        <family val="2"/>
        <scheme val="minor"/>
      </rPr>
      <t xml:space="preserve">deficiencias en los mecanismos de planeación, seguimiento y control, afectando de esta manera la ejecución de los compromisos presupuestales de los proyectos de inversión, toda vez que no se ejecutaron de manera eficiente y oportuna los recursos disponibles para la vigencia fiscal 2023.  </t>
    </r>
    <r>
      <rPr>
        <sz val="10"/>
        <color rgb="FFFF0000"/>
        <rFont val="Calibri"/>
        <family val="2"/>
        <scheme val="minor"/>
      </rPr>
      <t>Incorpora  H6(2020), H14(2021), H9(2019)</t>
    </r>
  </si>
  <si>
    <r>
      <rPr>
        <b/>
        <sz val="10"/>
        <color rgb="FF000000"/>
        <rFont val="Calibri"/>
        <family val="2"/>
        <scheme val="minor"/>
      </rPr>
      <t>Reservas Presupuestales Constituidas Vigencia 2023. (A) (D).</t>
    </r>
    <r>
      <rPr>
        <sz val="10"/>
        <color indexed="8"/>
        <rFont val="Calibri"/>
        <family val="2"/>
        <scheme val="minor"/>
      </rPr>
      <t xml:space="preserve"> deficiencias en los mecanismos de planeación, seguimiento y control, afectando de esta manera la ejecución de los compromisos presupuestales de los proyectos de inversión, toda vez que no se ejecutaron de manera eficiente y oportuna los recursos disponibles para la vigencia fiscal 2023.  Incorpora  H6(2020), H14(2021), H9(2019)</t>
    </r>
  </si>
  <si>
    <t>Fortalecer los mecanismos de planeación, seguimiento y control de la entidad, en cuanto a la ejecución de los recursos de los proyectos de inversión asignados a la entidad, del presupuesto General de la Nación.</t>
  </si>
  <si>
    <t>1. La OAP y la SFP de manera articulada, elaborarán y socializarán un documento de recomendaciones y lineamientos para fortalecer la planeación, ejecución, seguimiento y control presupuestal, dirigido a los responsables de la gestión de recursos de cada uno de los proyectos de inversión de la entidad, para evitar la pérdida de apropiación.</t>
  </si>
  <si>
    <t>Documento o Circular con lineamientos y/o recomendaciones elaborado y socializado (1)</t>
  </si>
  <si>
    <t>2. Realizar reuniones mensuales de seguimiento con los enlaces financieros de los proyectos de inversión, con el fin de identificar avances, alertas y oportunidades de mejora que permitan apoyar y agilizar la correcta ejecución presupuestal durante la vigencia</t>
  </si>
  <si>
    <t xml:space="preserve">
Presentación Reunión Mensual (5) 
Lista de Asistencia (5) </t>
  </si>
  <si>
    <t>OAP - SFP</t>
  </si>
  <si>
    <r>
      <rPr>
        <b/>
        <sz val="10"/>
        <color rgb="FF000000"/>
        <rFont val="Calibri"/>
        <family val="2"/>
        <scheme val="minor"/>
      </rPr>
      <t>Saldos de Apropiación Vigencia 2023. (A) (D).</t>
    </r>
    <r>
      <rPr>
        <sz val="10"/>
        <color indexed="8"/>
        <rFont val="Calibri"/>
        <family val="2"/>
        <scheme val="minor"/>
      </rPr>
      <t xml:space="preserve"> falencias en el proceso de planeación presupuestal de la entidad al no ejecutar los recursos disponibles en forma eficiente dentro de la vigencia fiscal, generando pérdidas de apropiación. Lo que contraviene lo contemplado en los artículos 13, 14, 17, 36, 71 y 73 del Decreto No. 111 de 1996.</t>
    </r>
  </si>
  <si>
    <r>
      <rPr>
        <b/>
        <sz val="10"/>
        <color theme="1"/>
        <rFont val="Calibri"/>
        <family val="2"/>
        <scheme val="minor"/>
      </rPr>
      <t>Ejecución Presupuestal – Proyectos de Inversión. Administrativo</t>
    </r>
    <r>
      <rPr>
        <sz val="10"/>
        <color theme="1"/>
        <rFont val="Calibri"/>
        <family val="2"/>
        <scheme val="minor"/>
      </rPr>
      <t>: se observó  falta de eficacia en la consecución de las metas o resultados de los proyectos, con base en los recursos asignados y comprometidos en los mismos, teniendo en consideración que la función del MVCT es gestionar para que los proyectos se realicen en el tiempo establecido.</t>
    </r>
  </si>
  <si>
    <r>
      <t xml:space="preserve">La CGR manifiesta que se evidencian deficiencias en los mecanismos de control, seguimiento y planeación, afectando de esta manera la ejecución de los compromisos presupuestales de los proyectos de inversión, toda vez que no se ejecutaron de manera eficiente y oportuna los recursos disponibles para la vigencia fiscal 2022. </t>
    </r>
    <r>
      <rPr>
        <sz val="10"/>
        <color rgb="FFFF0000"/>
        <rFont val="Calibri"/>
        <family val="2"/>
        <scheme val="minor"/>
      </rPr>
      <t>Incorpora H6(2020)  H8(2019)</t>
    </r>
  </si>
  <si>
    <t>Fortalecer el seguimiento a la ejecución presupuestal de los proyectos de inversión, mediante el uso de un tablero de control que permita identificar alertas tempranas y facilitar la toma de decisiones oportunas</t>
  </si>
  <si>
    <t>Implementar y fortalecer un mecanismo de alertas tempranas que permita monitorear el estado de los procesos y activar de manera oportuna los trámites administrativos y financieros requeridos para mejorar la ejecución presupuestal.
El tablero de control proporcionará los insumos necesarios para la elaboración de los informes de seguimiento mensuales y el informe final de efectividad.</t>
  </si>
  <si>
    <t>Informe mensual de seguimiento a las alertas tempranas (4)
Informe final de evaluación de la efectividad (1)</t>
  </si>
  <si>
    <t>Cto 27:  Identificar los valores que va a devolver ENTERRITORIO en la siguiente liquidación parcial
Cto 169: Realizar seguimiento a los informes de causación remitidos por Enterritorio, donde se evidencia la disminución en los anticipos pendientes por legalizar. Seguimiento a lo establecido en el acta de liquidación del año 2023.
Cto 859: Entrega de evidencia reintegro de los recursos</t>
  </si>
  <si>
    <t>Cto 27 -2004: Mesa de trabajo con ENTERRITORIO para depuración de saldos y verificar los valores a reintegrar en acta de liquidación 6
Cto 169: Requerir a Enterritorio solicitando el estado de los contratos relacionados en el acta de liquidación, los valores a reintegrar y la actualización de los saldos que están pendientes por legalizar 
Cto 859: Soporte reintegro de los recursos</t>
  </si>
  <si>
    <t>Cto 27-2004: acta mesa de trabajo (2)
Cto 169-2013: oficios (2)
Cto 859: Soporte reintegro (1)
acta mesa de trabajo semestral para revision estados financieros (2)</t>
  </si>
  <si>
    <t>Programacion de conciliaciones y seguimiento a obligaciones establecidas en las actas de liquidación, al igual que solicitud a Enterritorio de ajuste en el informe contable</t>
  </si>
  <si>
    <t>Cto 27 -2004: Conciliar diferencias entre informe de pagos y saldos por ejecutar en estados financieros
Cto 169: Reporte de la conciliación 
Convenio 291: Solicitar a Enterritorio realizar la anotación en el informe de pagos remitidos al MVCT.
Cto 859: Soporte reintegro de los recursos 
Contrato 440: Solicitar a ENTERRITORIO el ajuste de los informes financieros</t>
  </si>
  <si>
    <t>Contrato 27-2004: actas de mesa de trabajo (2)
Contrato 169-2013: Informe de pagos Enterritorio (1) y  Formato control de recursos con saldo conciliado (1)
Contrato 291: oficio (1)
Contrato 859: soporte de reintegro (1)
Contrato 440: oficio (1)</t>
  </si>
  <si>
    <t>Cambio del consorcio ejecutor del programa (Gerencia Integral) 
Requerimientos de información a la gerencia integral del proyecto para preparación a mesas de seguimiento con la DIARI de la CGR
Realizar seguimiento a compromisos de la gerencia integral producto de las mesas con CGR</t>
  </si>
  <si>
    <t>Realizar la cesión del contrato de gerencia integral
Solicitudes y revisión del informe de avance de las obra a la interventoría de cada proyecto
Actas reuniones con CGR 
Acta de reuniones de seguimiento con la GI y el BID</t>
  </si>
  <si>
    <t>Cesión del contrato de gerencia integral (1)
Solicitudes (10)
Actas con CGR (10) 
Actas con gerencia y BID (8)</t>
  </si>
  <si>
    <t>DIDE
BID GUAJIRA</t>
  </si>
  <si>
    <t xml:space="preserve">Realizar seguimiento a la ejecución, terminación de obras, y entrega del proyecto al municipio. 
Convenios Interadministrativos de Uso de Recursos No. 800 de 2022, No. 802 de 2022 y No. 1081 de 2022                  </t>
  </si>
  <si>
    <t>Realizar a través del supervisor mesas de trabajo con el ejecutor y el municipio para el seguimiento del avance físico de las obras</t>
  </si>
  <si>
    <t>Actas de mesa de trabajo (15) 5 por cada convenio
Acta de Entrega (3)  1 por cada convenio</t>
  </si>
  <si>
    <t>Realizar seguimiento al giro de los recursos comprometidos durante la vigencia 2020 pendientes en el marco de los proyectos en ejecución</t>
  </si>
  <si>
    <t>Actualizar la programación de caja para el giro de los pasivos exigibles durante la vigencia con corte a agosto y noviembre</t>
  </si>
  <si>
    <t>Matriz de planeacion de PAC</t>
  </si>
  <si>
    <t>Reportar oportunamente en el aplicativo PIIP, el avance  de los indicadores de producto asociados al proyecto de inversión BPIN 2017011000049 a cargo de la DIDE, de acuerdo a los plazos y el procedimiento establecido para tal fin</t>
  </si>
  <si>
    <t>Reporte de avance mensual en PIIP del proyecto de inversión</t>
  </si>
  <si>
    <t>Reportes (12)</t>
  </si>
  <si>
    <t>Acta de Entrega (1)</t>
  </si>
  <si>
    <t>Realizar el seguimiento a la ejecución, terminacion de obras, y entrega del proyecto al municipio</t>
  </si>
  <si>
    <t>Evidenciar la terminación, liquidación y funcionamiento del proyecto</t>
  </si>
  <si>
    <t>Solicitar al gestor PDA-ejecutor del proyecto para la época de los hechos, los documentos que den constancia de la terminación, liquidación  y entrega del proyecto al municipio o prestador</t>
  </si>
  <si>
    <t>Oficio solicitud (1)
Oficio respuesta por el gestor PDA (1)</t>
  </si>
  <si>
    <t>DIDE
Subdirección de programas</t>
  </si>
  <si>
    <t>Realizar seguimiento y asistencia técnica los proyectos apoyados financieramente por la nación (crédito BID y Cañaveralejo) en el marco de las competencias de la subdirección de proyectos</t>
  </si>
  <si>
    <t>Reporte de seguimiento y asistencia técnica en el marco de las rutas de acción que permitan la continuidad de la ejecución del proyecto</t>
  </si>
  <si>
    <t>Reporte (4)</t>
  </si>
  <si>
    <t>Certificación  emitida por parte de la fiducia en la cual certifica la devolución de la totalidad de los recursos
Acta de inicio de obra</t>
  </si>
  <si>
    <t xml:space="preserve">Devolución a la fiducia de los dineros dados en anticipo y aprobados por el Municipio al contratista 
Ejecución del proyecto mediante la suscripción de un nuevo contrato de obra </t>
  </si>
  <si>
    <t>Certificado de la fiducia ( 1 )
Acta de inicio de obra (1)</t>
  </si>
  <si>
    <t>Que en el acto administativo donde se establecen los requisitos de presentacion y viabilizacion de proyectos del sectos APSB se exija la existencia del permiso ambiental y no el documento de radicacion del trámite</t>
  </si>
  <si>
    <t>Modificacion Resolución No. 0661 de 2019 en la que se aclare el requisito</t>
  </si>
  <si>
    <t>Resolucion modificada (1)</t>
  </si>
  <si>
    <t>DIDE
Subdirección de Desarrollo Empresarial</t>
  </si>
  <si>
    <t>Realizar seguimiento al giro de los recursos comprometidos durante la vigencia 2023 pendientes en el marco de los proyectos en ejecución</t>
  </si>
  <si>
    <t>Actualizar la programación de caja para el giro de los pasivos exigibles durante la vigencia con corte a agosto y noviembre.</t>
  </si>
  <si>
    <t>Gestionar el reintegro de los recursos no ejecutados asociados a la modificación del alcance inicial del proyecto, garantizando la devolución efectiva
Trámite de la reformulación 1 del proyecto, a través de la cual se subsanan las observaciones identificadas durante la ejecución y se ajustan los componentes técnicos, financieros y jurídicos
Terminación formal de la ejecución del proyecto</t>
  </si>
  <si>
    <t>Certificación del reintegro de los recursos. 
Oficio de aprobación de la reformulación.
Acta de terminación del proyecto.</t>
  </si>
  <si>
    <t>Certificación del reintegro de lso recursos (1)
Oficio de aprobación de la reformulación (1)
Acta de terminación del proyecto (1)</t>
  </si>
  <si>
    <t>Realizar mesas de trabajo entre la DIVIS y la DSH para revisar los avances de los programas que tienen  impacto en la reducción del déficit habitacional cualitativo y el IPM en sus diferentes variables relacionadas con vivienda</t>
  </si>
  <si>
    <t>5 (2011)</t>
  </si>
  <si>
    <t>31 (2011)</t>
  </si>
  <si>
    <t>3_PVG2014</t>
  </si>
  <si>
    <t>6_PVG2014</t>
  </si>
  <si>
    <t>33 (2016)</t>
  </si>
  <si>
    <t>H7(2016)</t>
  </si>
  <si>
    <t>H1(2016)</t>
  </si>
  <si>
    <t>30(2016)</t>
  </si>
  <si>
    <t>37(2016)</t>
  </si>
  <si>
    <t>H2(2016)</t>
  </si>
  <si>
    <t>Actas de entrega y recibo a satisfacción de
obra a entidades territoriales donde conste que por parte del contratista de
obra la interventoría, ejecutor y el municipio se evidencie que se realizaron las
pruebas necesarias para verificar el funcionamiento del proyecto</t>
  </si>
  <si>
    <t>Actas de entrega y recibo a satisfacción (3)</t>
  </si>
  <si>
    <t>Realizar seguimiento a los compromisos pactados
en acta de liquidación y seguimiento al proceso judicial del cual depende el reintegro de los recursos</t>
  </si>
  <si>
    <t>Informe seguimiento compromisos (1)
Seguimiento al avance del proceso judicial mediante oficios a Enterritorio (3)</t>
  </si>
  <si>
    <t>H1(2024)</t>
  </si>
  <si>
    <t>Debilidades  en el  seguimiento y controles internos de la Oficina Asesora Jurídica sobre la calificación  en  el EKOGUI por parte de los abogados</t>
  </si>
  <si>
    <t>Diseñar e implementar un procedimiento para el diligenciamiento, seguimiento, calificación del riesgo y provisión contable de procesos judiciales en EKOGUI, conforme con la metodología de la ANDJE</t>
  </si>
  <si>
    <t>1.Diseño del procedimiento y su publicación en SIG
2. Socialización del procedimiento.
3. Elaboración de informes mensuales sobre la aplicación y cumplimiento de la metodología de la ANDJE</t>
  </si>
  <si>
    <t>Procedimiento y publicación SIG (1)
Socialización (1)
Informes mensuales (4)</t>
  </si>
  <si>
    <t>Auditoría Financiera MVCT, vigencia 2024</t>
  </si>
  <si>
    <t>H2(2024)</t>
  </si>
  <si>
    <t>Deficiencias en la planificación y ejecución de los recursos comprometidos en cada una de las vigencias relacionadas, generando baja ejecución de los recursos constituidos en la modalidad valor líquido cero. No se definieron tiempos y actividades necesarias para la ejecución de los recursos,  falta de control y supervisión en el cumplimiento de compromisos adquiridos por la entidad</t>
  </si>
  <si>
    <t>Realizar la planeacion detallada de los recursos comprometidos para garantizar su desembolso efectivo,  con el fin de evitar que los recursos fenezcan</t>
  </si>
  <si>
    <t>Actualizar el cronograma de pagos con perioricidad mensual acorde a los avances fisicos de los proyectos y realizar mesas de trabajo</t>
  </si>
  <si>
    <t>Matriz de programacion de desembolsos (4)
Actas de mesa de trabajo mensual (4)</t>
  </si>
  <si>
    <r>
      <rPr>
        <b/>
        <sz val="10"/>
        <color rgb="FF000000"/>
        <rFont val="Calibri"/>
        <family val="2"/>
        <scheme val="minor"/>
      </rPr>
      <t>Provisión contable y litigioso. Administrativa (A- B-Cualitativo).</t>
    </r>
    <r>
      <rPr>
        <sz val="10"/>
        <color indexed="8"/>
        <rFont val="Calibri"/>
        <family val="2"/>
        <scheme val="minor"/>
      </rPr>
      <t xml:space="preserve"> Se evidenció que la entidad no registró provisión contable para los procesos eKogui</t>
    </r>
  </si>
  <si>
    <r>
      <rPr>
        <b/>
        <sz val="10"/>
        <color rgb="FF000000"/>
        <rFont val="Calibri"/>
        <family val="2"/>
        <scheme val="minor"/>
      </rPr>
      <t>Cuenta 138427 Cuentas por Cobrar – Recursos de Acreedores Reintegrados a Tesorerías. Valor Liquido Cero. Administrativa con presunta incidencia Disciplinaria (A-D).</t>
    </r>
    <r>
      <rPr>
        <sz val="10"/>
        <color indexed="8"/>
        <rFont val="Calibri"/>
        <family val="2"/>
        <scheme val="minor"/>
      </rPr>
      <t xml:space="preserve"> De la totalidad de los recursos constituidos como valor liquido cero por valor de $920.233.852.283,98 ($0.92 billones) fueron ejecutados $475.312.299.673,18 correspondiente al 51,65% dejando pendiente $444.921.552.610,80 correspondiente al 48,35%, recursos que retornaron al Tesoro Nacional.</t>
    </r>
  </si>
  <si>
    <t>DIDE y subdirecciones</t>
  </si>
  <si>
    <t>H3(2024)</t>
  </si>
  <si>
    <t>Falta de control en la causación o devengo de los hechos económicos Se requieren lineamientos para evitar diferencias entre la liquidación de los convenios y los contratos derivados</t>
  </si>
  <si>
    <t>Contrato 27-2004: Identificar los valores que va a devolver ENTERRITORIO en la siguiente liquidación parcial.
Contrato 169 - 2013: Realizar el seguimiento a los estados de la contratación derivada de que trata el artículo CUARTO del ACUERDAN del acta de liquidación con el fin que la ejecución financiera se refleja en el informe periódico de pagos remitido por ENTERRITORIO</t>
  </si>
  <si>
    <t>Contrato 27 -2004: Mesa de trabajo con ENTERRITORIO con el fin de verificar los valores a reintegrar de los recursos para el acta de liquidación número seis.
Contrato 169-2013: Oficio remitido a Enterritorio, solicitando el estado de los contratos que quedaron relacionados en el acta de liquidación y los valores a reintegrar.</t>
  </si>
  <si>
    <t>Mesas de trabajo contrato 27 -2004  (2)
Oficio contrato 169-2013 (1)</t>
  </si>
  <si>
    <r>
      <rPr>
        <b/>
        <sz val="10"/>
        <color rgb="FF000000"/>
        <rFont val="Calibri"/>
        <family val="2"/>
        <scheme val="minor"/>
      </rPr>
      <t>Cuenta 1905 – Bienes y Servicios Pagados por Anticipado. (A-D).</t>
    </r>
    <r>
      <rPr>
        <sz val="10"/>
        <color indexed="8"/>
        <rFont val="Calibri"/>
        <family val="2"/>
        <scheme val="minor"/>
      </rPr>
      <t xml:space="preserve"> En las actas de liquidación se evidenció que los valores objeto de reintegro al MVCT por recursos no ejecutados, son menores a los que están contabilizados en la cuenta contable, generando una diferencia del valor ejecutado y el saldo pendiente por reintegrar a la DTN por concepto de recursos no ejecutados.</t>
    </r>
  </si>
  <si>
    <t>H4(2024)</t>
  </si>
  <si>
    <t>Deficiencias en el registro y control de los recursos entregados en administración, existen diferencias que sobreestiman los registros contables de los recursos del convenio en mención. Persisten diferencias de vigencias anteriores, por cuanto al cierre de la vigencia 2024, se observan anticipos de las vigencias 2017, 2018 y 2022 que no han sido legalizados</t>
  </si>
  <si>
    <t>Realizar seguimiento  a través de mesas de trabajo con Enterritorio y con Aguas de Sucre, con el fin de obtener el reintegro de los recursos establecidos en $174.753.128 y $395.589.170 respectivamente, correspondientes a las vigencias 2017, 2018 y 2022.</t>
  </si>
  <si>
    <t>Mesas de trabajo con Enterritorio y Aguas de Sucre para lograr el reintegro de los recursos por parte de estas entidades, se reflejará en el registro contable del MVCT</t>
  </si>
  <si>
    <t>Acta de mesa de trabajo con Enterritorio (1)
Acta de mesa de trabajo con Aguas de Sucre (1)</t>
  </si>
  <si>
    <t>Efectuar mesa de trabajo con el área financiera del MVCT, la DIDE y la SDE, con el fin de identificar posibles acciones que fortalezcan las funciones de supervision por parte del Ministerio en esta materia</t>
  </si>
  <si>
    <t>Mesa de Trabajo con el Area Financiera del MVCT</t>
  </si>
  <si>
    <t>Acta de mesa de trabajo con subdireccion financiera del Ministerio</t>
  </si>
  <si>
    <r>
      <rPr>
        <b/>
        <sz val="10"/>
        <color rgb="FF000000"/>
        <rFont val="Calibri"/>
        <family val="2"/>
        <scheme val="minor"/>
      </rPr>
      <t xml:space="preserve">Cuenta 1908 – Recursos Entregados en Administración Convenio 542-2014. Administrativa con presunta incidencia disciplinaria. (A-D). </t>
    </r>
    <r>
      <rPr>
        <sz val="10"/>
        <color indexed="8"/>
        <rFont val="Calibri"/>
        <family val="2"/>
        <scheme val="minor"/>
      </rPr>
      <t>En los Estados Financieros al cierre de la vigencia 2024, se sobreestimo los recursos del Convenio 542 de 2014, en  $6.179.081.476,57, correspondiente a valores girados en calidad de anticipos desde la vigencia 2017 al 2022</t>
    </r>
  </si>
  <si>
    <t>H5(2024)</t>
  </si>
  <si>
    <t>Debilidades en los sistemas de control y seguimiento oportuno de los recursos administrados por terceros, así como la inadecuada aplicación del marco normativo para el reconocimiento y revelación de la información financiera; generando incertidumbre en los saldos revelados en las Notas a los Estados Financieros</t>
  </si>
  <si>
    <t>Solicitar conciliación de la información financiera reportada por Findeter y la Fiduciaria Bogotá con el fin de garantizar la integridad y confiabilidad de los informes financieros mensuales, permitiendo la adecuada revelación en los Estados Financieros del Ministerio</t>
  </si>
  <si>
    <t>Informe  financiero de Findeter del contrato interadministrativon donde se evidencie la conciliación y depuración de las diferencias presentadas en la ejecución financiera</t>
  </si>
  <si>
    <t>Informe financiero FINDETER (1)</t>
  </si>
  <si>
    <r>
      <rPr>
        <b/>
        <sz val="10"/>
        <color rgb="FF000000"/>
        <rFont val="Calibri"/>
        <family val="2"/>
        <scheme val="minor"/>
      </rPr>
      <t>Cuenta 1926 – Derechos en Fideicomiso. Administrativo (A).</t>
    </r>
    <r>
      <rPr>
        <sz val="10"/>
        <color indexed="8"/>
        <rFont val="Calibri"/>
        <family val="2"/>
        <scheme val="minor"/>
      </rPr>
      <t xml:space="preserve"> Diferencias entre los saldos registrados en los estados financieros del MVCT al cierre 31 de diciembre de 2024 y los extractos bancarios y/o de fiducias de los convenios y/o contratos, correspondientes a partidas por conciliar entre los informes generados por FINDETER de los convenios y/o contratos mencionados y los valores contabilizados por el MVCT</t>
    </r>
  </si>
  <si>
    <t>H6(2024)</t>
  </si>
  <si>
    <t>La CGR determinó como causa el incumplimientos a la aplicación de establecido en el Marco Conceptual para la Preparación y Presentación de la Información Financiera para Entidades de Gobierno de la CGN, así mismo por debilidades en controles internos y en la supervisión de los responsables de la preparación de las Notas a los Estados Financieros</t>
  </si>
  <si>
    <t>Fortalecer los controles internos y la supervisión de los responsables de la elaboración de las notas a los estados financieros. Incluye H9(2022)</t>
  </si>
  <si>
    <t>H7(2024)</t>
  </si>
  <si>
    <t xml:space="preserve">Implementación de la metodología de reconocido valor técnico - Resolución 431 de 2023. Administrativo. (A). Para el cálculo de la provisión de los procesos litigiosos en la vigencia 2024, el MVCT se acogió a la Resolución 353 de 2016, la cual fue derogada por la Resolución 431 del 28 de julio de 2023. </t>
  </si>
  <si>
    <t>La entidad no ha implementado la metodología para el cálculo de la obligación contingente según la Resolución 431 de 2023 de la ANDJE</t>
  </si>
  <si>
    <t>Implementar la metodología para el cálculo de la obligación contingente de los procesos judiciales, conciliaciones extrajudiciales y trámites arbitrales, conforme a lo establecido en las Resoluciones 171 y 231 de 2025 del MVCT y FNV,  para la calificación de los procesos activos en la plataforma EKOGUI</t>
  </si>
  <si>
    <t>1. Diseñar y parametrizar un formato para el seguimiento y reporte de la provisión contable y su publicación en SIG
2. Elaboración de informe de revisión y validación de procesos registrados en EKOGUI</t>
  </si>
  <si>
    <t>Diseño y publicación SIG (1)
Informes  (4)</t>
  </si>
  <si>
    <t>H8(2024)</t>
  </si>
  <si>
    <t>Presuntas deficiencias en la planeación, capacidad y gestión en la ejecución de los recursos asignados durante la vigencia 2024, teniendo en cuenta que las apropiaciones son legalmente ejecutadas con la (…) recepción de los bienes y servicios que se han acordado en los compromisos adquiridos con todas las formalidades legales y, en los demás eventos, con el cumplimiento de los requisitos que hagan exigible su pago (…).</t>
  </si>
  <si>
    <t>La CGR estableció presuntas deficiencias en la planeación, capacidad y gestión en la ejecución de los recursos asignados durante la vigencia 2024, teniendo en cuenta que las apropiaciones son legalmente ejecutadas con la (…) recepción de los bienes y servicios que se han acordado en los compromisos adquiridos con todas las formalidades legales y, en los demás eventos, (…)</t>
  </si>
  <si>
    <t>Implementar y fortalecer un mecanismo de alertas tempranas que permita monitorear el estado de los procesos y activar de manera oportuna los trámites administrativos y financieros requeridos para mejorar la ejecución presupuestal.
El tablero de control proporcionará los insumos necesarios para la elaboración de los informes de seguimiento mensuales y el informe final de efectividad</t>
  </si>
  <si>
    <t>Informe mensual de seguimiento a las alertas tempranas (4)
Informe final de evaluación de la efectividad del mecanismo (1)</t>
  </si>
  <si>
    <t>1.  La OAP y la SFP de manera articulada, elaborarán y socializarán un documento de recomendaciones y lineamientos para fortalecer la planeación, ejecución, seguimiento y control presupuestal, dirigido a los responsables de la gestión de recursos de cada uno de los proyectos de inversión de la entidad.</t>
  </si>
  <si>
    <t xml:space="preserve">Presentación Reunión Mensual (5) 
Lista de Asistencia (5) </t>
  </si>
  <si>
    <t>Fortalecer la planeación en la asignación de los recursos para proyectos de agua y/o saneamiento básico, y así mismo, hacer seguimiento de los tiempos establecidos en las condiciones resolutorias, de manera que se propenda la obligación de los recursos en la vigencia en que se comprometen</t>
  </si>
  <si>
    <t>i) Realizar seguimiento a los proyectos susceptibles de apoyo financiero para determinar los cupos presupuestales requeridos en cada vigencia.
ii) Socializar a las dependencias de la dirección, el avance de la planeación presupuestal en términos de compromisos, obligaciones y pagos.</t>
  </si>
  <si>
    <t>Acta de mesa de trabajo (2)
Memorando interno de socialización (2)</t>
  </si>
  <si>
    <t>Estructurar el modelo de operación del programa de vivienda rural</t>
  </si>
  <si>
    <t>1. Diseñar el flujograma de los esquemas de vivienda nueva rural.
2. Consolidar la información en un procedimiento.
3. Socializar el procedimiento.</t>
  </si>
  <si>
    <t>Flujograma (1)
Procedimiento aprobado por la Subdirección de Subsidio y Ejecución de Vivienda Rural (1)
Procedimiento formalizado y publicado en el SPG (1)
Acta de reunión de socialización del procedimiento publicado (1)</t>
  </si>
  <si>
    <r>
      <rPr>
        <b/>
        <sz val="10"/>
        <color rgb="FF000000"/>
        <rFont val="Calibri"/>
        <family val="2"/>
        <scheme val="minor"/>
      </rPr>
      <t xml:space="preserve">Ejecución presupuestal de proyectos de inversión. Administrativo con presunta incidencia Disciplinaria. (A-D). </t>
    </r>
    <r>
      <rPr>
        <sz val="10"/>
        <color indexed="8"/>
        <rFont val="Calibri"/>
        <family val="2"/>
        <scheme val="minor"/>
      </rPr>
      <t>Se evidenció baja ejecución del presupuesto para el rubro de inversión en la vigencia 2024, teniendo en cuenta que la apropiación definitiva por $1.232.572.716.121 (1.23 billones), se obligó el 10,17% de este valor, es decir, $125.398.157.275,23;</t>
    </r>
  </si>
  <si>
    <r>
      <rPr>
        <b/>
        <sz val="10"/>
        <color rgb="FF000000"/>
        <rFont val="Calibri"/>
        <family val="2"/>
        <scheme val="minor"/>
      </rPr>
      <t>Notas a los Estados Financieros. Administrativo. (A).</t>
    </r>
    <r>
      <rPr>
        <sz val="10"/>
        <color indexed="8"/>
        <rFont val="Calibri"/>
        <family val="2"/>
        <scheme val="minor"/>
      </rPr>
      <t xml:space="preserve"> i) Nota 10.1.6. Depreciación Acumulada. ii) Nota 16.2.1. Estudios y Proyectos. iii) Nota 16.5. Derechos en Fideicomiso. iv) Nota 28.2.1. Financieros. </t>
    </r>
  </si>
  <si>
    <t>DIVIS
SSEVR</t>
  </si>
  <si>
    <t>H9(2024)</t>
  </si>
  <si>
    <t>Deficiencias en los mecanismos de planeación, seguimiento control, y control afectando de esta manera la ejecución de los compromisos presupuestales de los proyectos de inversión, toda vez que no se ejecutaron de manera eficiente y oportuna los recursos disponibles para la vigencia fiscal 2024 lo que, a su vez, afecta los principios de planificación y programación integral del proceso presupuestal. La deficiencia observada no cuestiona el trámite y requisitos legales para la constitución de las
reservas presupuestales, sino la situación presentada frente a los indicadores de gestión y resultados de los proyectos, así como el efecto sobre los límites fijados en la norma</t>
  </si>
  <si>
    <t>La CGR indica por deficiencias en los mecanismos de planeación, seguimiento control, y control afectando de esta manera la ejecución de los compromisos presupuestales de los proyectos de inversión, toda vez que no se ejecutaron de manera eficiente y oportuna los recursos disponibles para la vigencia fiscal 2024 (…)</t>
  </si>
  <si>
    <t>Deficiencias en los mecanismos de planeación, seguimiento control, y control afectando de esta manera la ejecución de los compromisos presupuestales de los proyectos de inversión, toda vez que no se ejecutaron de manera eficiente y oportuna los recursos disponibles para la vigencia fiscal 2024</t>
  </si>
  <si>
    <t>Fortalecer los mecanismos de planeación, seguimiento y control de la entidad, en cuanto a la ejecución de los recursos de los proyectos de inversión asignados a la entidad, del presupuesto General de la Nación. Incluye H12(2023)</t>
  </si>
  <si>
    <t>1.  La OAP y la SFP de manera articulada, elaborarán y socializarán un documento de recomendaciones y lineamientos para fortalecer la planeación, ejecución, seguimiento y control presupuestal, dirigido a los responsables de la gestión de recursos de cada uno de los proyectos de inversión de la entidad, para reducir la contitución de reservas presupuestales</t>
  </si>
  <si>
    <t>2, Realizar reuniones mensuales de seguimiento con los enlaces financieros de los proyectos de inversión, con el fin de identificar avances, alertas y oportunidades de mejora que permitan apoyar y agilizar la correcta ejecución presupuestal durante la vigencia</t>
  </si>
  <si>
    <t>Realizar seguimiento a la obligación presupuestal de los recursos comprometidos en la vigencia para evitar la constitución de reserva presupuestal.</t>
  </si>
  <si>
    <t>Actualizar la programación de caja para el giro de los recursos comprometidos durante la vigencia con corte agosto y noviembre</t>
  </si>
  <si>
    <r>
      <rPr>
        <b/>
        <sz val="10"/>
        <color rgb="FF000000"/>
        <rFont val="Calibri"/>
        <family val="2"/>
        <scheme val="minor"/>
      </rPr>
      <t xml:space="preserve">Reservas presupuestales constituidas en la vigencia 2024. Administrativa con presunta incidencia Disciplinaria. (A-D). </t>
    </r>
    <r>
      <rPr>
        <sz val="10"/>
        <color indexed="8"/>
        <rFont val="Calibri"/>
        <family val="2"/>
        <scheme val="minor"/>
      </rPr>
      <t>El monto de las reservas presupuestales constituidas a 31 de diciembre del 2024 con cargo al presupuesto de inversión correspondió al valor de $1.067.493.491.632, (86,61% del total del presupuesto de inversión), superando en $882.607.584.214,30, el 15% establecido en el artículo 78 del Decreto 111 de 1996 como límite de constitución de reservas para inversión.</t>
    </r>
  </si>
  <si>
    <t>H10(2024)</t>
  </si>
  <si>
    <t>Se evidencian deficiencias en el proceso de planeación presupuestal de la entidad al no comprometer, obligar y ejecutar los recursos disponibles en forma eficiente dentro de la vigencia fiscal, generando pérdidas de apropiació</t>
  </si>
  <si>
    <t>La CGR indica que se evidencian deficiencias en el proceso de planeación presupuestal de la entidad al no comprometer, obligar y ejecutar los recursos disponibles en forma eficiente dentro de la vigencia fiscal, generando pérdidas de apropiación</t>
  </si>
  <si>
    <t>Fortalecer los mecanismos de planeación, seguimiento y control de la entidad, en cuanto a la ejecución de los recursos de los proyectos de inversión asignados a la entidad, del presupuesto General de la Nación. Incluye H13(2023)</t>
  </si>
  <si>
    <t>Realizar seguimiento al compromiso de los Certificados de Disponibilidad Presupuestal expedidos durante la vigencia y los saldos de apropiación, y hacer seguimiento a las alertas evidenciadas</t>
  </si>
  <si>
    <t>Correo de la Direccion a las Subdirecciones DIDE con solicitud de estado actual de contratación o compromiso presupuestal del recurso a la dependencia relacionada, y atender las alertas evidenciadas. Con corte a agosto y noviembre.</t>
  </si>
  <si>
    <t>Correos electrónicos (2)</t>
  </si>
  <si>
    <r>
      <rPr>
        <b/>
        <sz val="10"/>
        <color rgb="FF000000"/>
        <rFont val="Calibri"/>
        <family val="2"/>
        <scheme val="minor"/>
      </rPr>
      <t xml:space="preserve">Saldos de Apropiación vigencia 2024. Administrativa con presunta incidencia Disciplinaria. (A-D). </t>
    </r>
    <r>
      <rPr>
        <sz val="10"/>
        <color indexed="8"/>
        <rFont val="Calibri"/>
        <family val="2"/>
        <scheme val="minor"/>
      </rPr>
      <t>Se evidenció que para la vigencia 2024, hubo saldos sin ejecutar por $52.438.079.835,48, equivalente al 1,05% correspondiente a los rubros de Funcionamiento e Inversión</t>
    </r>
  </si>
  <si>
    <t>H11(2024)</t>
  </si>
  <si>
    <t>La CGR indica que corresponde a deficiencias en la proyección de los gastos de funcionamiento y de inversión, en la estructuración de los proyectos, en estudios y diseños, en la planeación y ejecución de estos recursos</t>
  </si>
  <si>
    <t>Deficiencias en la proyección de los gastos de funcionamiento y de inversión, en la estructuración de los proyectos, en estudios y diseños, en la planeación y ejecución de estos recursos</t>
  </si>
  <si>
    <t>Realizar seguimiento al compromiso presupuestal de las vigencias futuras autorizadas y atender las alertas evidenciadas.</t>
  </si>
  <si>
    <t>Correo de solicitud de estado actual de contratación o compromiso presupuestal del recurso a la dependencia relacionada, y atender las alertas evidenciadas.
Corte a agosto y noviembre.</t>
  </si>
  <si>
    <r>
      <rPr>
        <b/>
        <sz val="10"/>
        <color rgb="FF000000"/>
        <rFont val="Calibri"/>
        <family val="2"/>
        <scheme val="minor"/>
      </rPr>
      <t>Ejecución de vigencias futuras. Administrativa con presunta incidencia Disciplinaria. (A-D).</t>
    </r>
    <r>
      <rPr>
        <sz val="10"/>
        <color indexed="8"/>
        <rFont val="Calibri"/>
        <family val="2"/>
        <scheme val="minor"/>
      </rPr>
      <t xml:space="preserve"> Se evidenció que para la vigencia 2024 el CONFIS autorizó al Ministerio de Vivienda, Ciudad y Territorio un cupo de vigencias futuras por $256.177.283.071 para ser ejecutadas en el 2025, sin embargo, de estos recursos se comprometieron $244.097.122.326,65, por lo que no se comprometió $12.080.160.744,35, equivalente al 4,72%, los cuales, de acuerdo con lo establecido en el artículo 2.8.1.7.1.10 de la Decreto 1068 de 2015, caducan.</t>
    </r>
  </si>
  <si>
    <t>H12(2024)</t>
  </si>
  <si>
    <t>Se encontró que obedeció a la anulación (liberación de saldos) de los Registros Presupuestales del Compromiso de dichos contratos, lo que ocasionó que, al momento de tramitar el pago de las últimas cuentas de cobro, MVCT no contaban con los recursos necesarios para efectuar los respectivos pagos, y se vio avocada a constituir el pasivo exigible. Deficiencias en el seguimiento de los pagos por parte de la supervisión de los contratos de prestación de servicios y por el presunto desconocimiento del Estatuto Orgánico del Presupuesto, lo que derivó en un impacto al presupuesto de la vigencia 2024 y a la constitución de pasivos exigibles – vigencias expiradas.</t>
  </si>
  <si>
    <t>H13(2024)</t>
  </si>
  <si>
    <t>H14(2024)</t>
  </si>
  <si>
    <t>La situación considerada como deficiente hace referencia a las debilidades en el seguimiento de los recursos realizado por el Ministerio, debido a que estas gestiones no han sido efectivas, toda vez que no se ejecutaron los recursos comprometidos para el desarrollo de los proyectos. No se evidencian soportes de la ejecución de los recursos objeto de la situación observada.</t>
  </si>
  <si>
    <t>H15(2024)</t>
  </si>
  <si>
    <t>La gestión adelantada por el MVCT en aplicación de la política de inclusión de las personas con discapacidad no ha sido efectiva, por cuanto no se ha dado cumplimiento con el número mínimo de personas en condición de discapacidad que debe tener vinculado en la planta de personal al cierre de la vigencia 2024.</t>
  </si>
  <si>
    <t>H16(2024)</t>
  </si>
  <si>
    <t>La situación observada, demuestra debilidades en la gestión efectuada por el MVCT para propender por la igualdad de género en la asignación de subsidios a mujeres como apuesta estratégica sectorial, lo que posterga el objetivo de superar las desigualdades que recaen sobre las mujeres</t>
  </si>
  <si>
    <t>Proyectar un memorando dirigido a supervisores indicando la metodología correcta para calcular los saldos que se pueden liberar en los contratos</t>
  </si>
  <si>
    <t xml:space="preserve">Memorando dirigido a supervisores </t>
  </si>
  <si>
    <t>Ajustar el  formato de estudios previos para la contratación directa, incluyendo la justificación de la selección de la modalidad y la certificación de la capacidad y la experiencia que debe tener el contratista seleccionado</t>
  </si>
  <si>
    <t>Ajuste de formato de estudios previos para la contratación directa, incluyendo la justificación de la selección de la modalidad, la certificación de la capacidad y la experiencia que debe tener el contratista seleccionado</t>
  </si>
  <si>
    <t>Formato de Estudio Previo ajustado y aprobado en el SPG</t>
  </si>
  <si>
    <t>Realizar seguimiento a la obligación presupuestal de los recursos comprometidos en la vigencia para proyectos asociados con el Plan Nacional de Suministro de Agua Potable y Saneamiento Básico Rural para evitar la constitución de reserva presupuestal</t>
  </si>
  <si>
    <t>Actualizar la programación de caja para el giro de los recursos comprometidos durante la vigencia con corte a agosto y noviembre</t>
  </si>
  <si>
    <t>Realizar acciones afirmativas para alcanzar el porcentaje requerido de servidores en condición de discapacidad vinculados en la planta del MVCT. Subsanar las falencias estructurales y administrativas que impidieron el cumplimiento de la cuota mínima legal y asegurar la efectiva implementación de la política pública de inclusión laboral.</t>
  </si>
  <si>
    <t xml:space="preserve">Identificación de las posibles vacantes disponibles a cubrir con personas con discapacidad. 
Adelantar el proceso de vinculación de las personas con discapacidad seleccionadas. </t>
  </si>
  <si>
    <t>Informe vacantes y condiciones para vinculación (1)
Resoluciones de nombramiento y/o Actas de posesión (X)</t>
  </si>
  <si>
    <t>Fortalecer la caracterización de las mujeres en el proceso de postulación para subsidios de vivienda rural</t>
  </si>
  <si>
    <t>Realizar la capacitación a gestores comunitarios sobre profundización de tipos de jefaturas  y jefeturas femeninas en el proceso de postulación para subsidios de vivienda rural.</t>
  </si>
  <si>
    <r>
      <rPr>
        <b/>
        <sz val="10"/>
        <color rgb="FF000000"/>
        <rFont val="Calibri"/>
        <family val="2"/>
        <scheme val="minor"/>
      </rPr>
      <t>Constitución de Pasivos Exigibles – Vigencias Expiradas vigencia 2024. Administrativa con presunta incidencia Disciplinaria (A-D)</t>
    </r>
    <r>
      <rPr>
        <sz val="10"/>
        <color indexed="8"/>
        <rFont val="Calibri"/>
        <family val="2"/>
        <scheme val="minor"/>
      </rPr>
      <t>. Se evidenció que se constituyeron pasivos exigibles correspondientes a vigencias expiradas relacionadas con contratos de prestación de servicios, que fueron reconocidos y pagados con cargo al presupuesto de la vigencia 2024.</t>
    </r>
  </si>
  <si>
    <r>
      <rPr>
        <b/>
        <sz val="10"/>
        <color rgb="FF000000"/>
        <rFont val="Calibri"/>
        <family val="2"/>
        <scheme val="minor"/>
      </rPr>
      <t>Suscripción del Contrato No. 656 de 2024. Administrativa con presunta incidencia Disciplinaria y Penal. (A-D-P)</t>
    </r>
    <r>
      <rPr>
        <sz val="10"/>
        <color indexed="8"/>
        <rFont val="Calibri"/>
        <family val="2"/>
        <scheme val="minor"/>
      </rPr>
      <t>. Se observa que se seleccionó a una fundación para la ejecución de una obra cuando esta no está facultada para dicha actividad, así como también, se certificó al contratista cuando los documentos aportados no contaban con la rigidez legal exigida por la ley, lo que evidencia que presuntamente no se cuenta con la idoneidad y capacidad para el desarrollo del objeto contractual encomendado</t>
    </r>
  </si>
  <si>
    <r>
      <rPr>
        <b/>
        <sz val="10"/>
        <color rgb="FF000000"/>
        <rFont val="Calibri"/>
        <family val="2"/>
        <scheme val="minor"/>
      </rPr>
      <t xml:space="preserve">Esquemas diferenciales – Plan Nacional de suministro de Agua Potable y Saneamiento Básico Rural. Administrativo con presunta incidencia Disciplinaria. (A-D). </t>
    </r>
    <r>
      <rPr>
        <sz val="10"/>
        <color indexed="8"/>
        <rFont val="Calibri"/>
        <family val="2"/>
        <scheme val="minor"/>
      </rPr>
      <t>Se observa que los recursos comprometidos no fueron ejecutados en su totalidad, presentando un porcentaje de ejecución entre 0 y 8,8% al cierre de la vigencia 2024, situación que evidencia debilidades en la planeación, gestión y ejecución de dichos recursos, postergando el acceso y el mejoramiento de los servicios públicos de agua potable y saneamiento básico de la población rural con enfoque diferencial</t>
    </r>
  </si>
  <si>
    <r>
      <rPr>
        <b/>
        <sz val="10"/>
        <color rgb="FF000000"/>
        <rFont val="Calibri"/>
        <family val="2"/>
        <scheme val="minor"/>
      </rPr>
      <t xml:space="preserve">Política pública para personas en condición de discapacidad. Administrativo con presunta incidencia Disciplinaria. (A-D). </t>
    </r>
    <r>
      <rPr>
        <sz val="10"/>
        <color indexed="8"/>
        <rFont val="Calibri"/>
        <family val="2"/>
        <scheme val="minor"/>
      </rPr>
      <t>Se evidenció que la planta de personal del Ministerio de Vivienda, Ciudad y Territorio a 31 de diciembre de 2024 se encontraba conformada por 318 empleos, entre los cuales cinco (5) empleados presentan condición de discapacidad, participación que corresponde al 1,7%.</t>
    </r>
  </si>
  <si>
    <r>
      <rPr>
        <b/>
        <sz val="10"/>
        <color rgb="FF000000"/>
        <rFont val="Calibri"/>
        <family val="2"/>
        <scheme val="minor"/>
      </rPr>
      <t>Política pública de equidad de género para las mujeres. Administrativo. (A).</t>
    </r>
    <r>
      <rPr>
        <sz val="10"/>
        <color indexed="8"/>
        <rFont val="Calibri"/>
        <family val="2"/>
        <scheme val="minor"/>
      </rPr>
      <t xml:space="preserve"> El MVCT no cumplió con la meta establecida para las vigencias 2023 y 2024 relacionada con el indicador: Viviendas mejoradas entregadas a mujeres, el cual tenía establecido para las vigencias 2023 y 2024 un total de 1.484 subsidios de mejoramiento para asignar a mujeres, sin embargo, a 31 de diciembre de 2024 han sido asignados 356 subsidios de mejoramiento, lo que representa un avance del 23,9%.</t>
    </r>
  </si>
  <si>
    <t>GCT</t>
  </si>
  <si>
    <t>Secretaría General
GTH</t>
  </si>
  <si>
    <t>Demoras en el cumplimiento de requisitos por parte de los entes territoriales para la viabilización de proyectos de acuerdo al Res. 611 de 2019 y posterior asignación de recursos</t>
  </si>
  <si>
    <t>El Préstamo BID Guajira tuvo un retraso de un año porque se requirió contratar la Unidad del Préstamo, declaración de importancia estratégica y solicitud de vigencias futuras para contratar la Gerencia Integral</t>
  </si>
  <si>
    <t xml:space="preserve">La CGR manifiesta que se evidencian deficiencias en los mecanismos de control, seguimiento y planeación, afectando de esta manera la ejecución de los compromisos presupuestales de los proyectos de inversión, toda vez que no se ejecutaron de manera eficiente y oportuna los recursos disponibles para la vigencia fiscal 2022. </t>
  </si>
  <si>
    <t>Realizar gestiones administrativas de seguimiento encaminadas a la disminución de la constitución de reservas del VASB.</t>
  </si>
  <si>
    <t xml:space="preserve">Realizar informe de seguimiento a la ejecución presupuestal y de obras con corte julio, septiembre y noviembre de 2023 (3) 
Realizar mesa de trabajo virtual de seguimiento a la ejecución presupuestal con OAP, Subdirección financiera y SG 
</t>
  </si>
  <si>
    <t xml:space="preserve">Informes de seguimiento (3) 
Acta Mesa de trabajo (1)
Informe de efectividad (1)   </t>
  </si>
  <si>
    <t>Sistema Información</t>
  </si>
  <si>
    <t>Obras sin funcionamiento</t>
  </si>
  <si>
    <t>CARACTERIZACIÓN</t>
  </si>
  <si>
    <t>Debilidades en la viabilización/planeación de proyectos, contratos y/o convenios</t>
  </si>
  <si>
    <t>x</t>
  </si>
  <si>
    <t>Incumplimiento de metas PEI, PAI, Conpes / Políticas Públicas / deficiencias en reportes de información SINERGIA / SPI / SIGEVAS</t>
  </si>
  <si>
    <t>Debilidades en el seguimiento a la ejecución (prórrogas, suspensiones, baja ejecución, terminación anticipada, incumplimiento) y liquidación</t>
  </si>
  <si>
    <t>Financieros y presupuestales (baja ejecución, reservas, vigencias futuras, pérdidas de apropiación) / Deficiencias en la información (conciliaciones, notas EEFF, sobreestimación o subestimación de cuentas, provisión litigios, pasivos exigibles)</t>
  </si>
  <si>
    <t>Otros (aprovechamiento ambiental, Asistencia técnica)</t>
  </si>
  <si>
    <t>Incumplimiento normas de contratación y publicación en SECOP</t>
  </si>
  <si>
    <t>La Oficina de Planeación y la DEUT solicitarán a la Dirección de Crédito Público del MHCP información sobre el pago de la deuda y el estado del proyecto. Además, elaborarán un informe de seguimiento y cierre del crédito, con evidencias, para evitar confusión entre los usuarios de la información</t>
  </si>
  <si>
    <t>1.Solicitar a la Dirección de Crédito Público del MHCP información sobre el pago y cancelación del servicio de la deuda, y el cierre de la operación, como lo pidió el Ministerio de Vivienda
2. Elaborar un informe con las gestiones realizadas ante el MHCP, detallando fechas de cierre, pagos y cancelación del crédito.</t>
  </si>
  <si>
    <t xml:space="preserve">1.  Oficio dirigido a la Dirección de Crédito Público del Ministerio de Hacienda y Crédito Público
2. Informe para mostrar las gestiones que se hagan ante MinHacienda, donde especifiquen las fechas  de cierre, pagos  y cancelación del crédito. </t>
  </si>
  <si>
    <t>OAP - DEUT</t>
  </si>
  <si>
    <t>Actas de liquidación de obra e interventoría (2)</t>
  </si>
  <si>
    <t>1. Realización de mesas de seguimiento con el municipio y el PDA para concertar y acompañar el proceso de reformulación
2. Aprobación de la Reformulación Nº 2 por parte del Ministerio..
3. Reinicio de los contratos derivados del proyecto (obra e interventoría).</t>
  </si>
  <si>
    <t>Actas de reunión (2)
Oficio de aprobación de la reformulación (1)
Actas de reinicio suscritas. (2)</t>
  </si>
  <si>
    <t>VENCIDA</t>
  </si>
  <si>
    <t>Inclusión de requisitos sociales en la Resolución de
evaluación y viabilización de proyectos del sector de agua y saneamiento básico -Deroga
la Resolución 661 de 2019</t>
  </si>
  <si>
    <t>Nueva resolución expedida</t>
  </si>
  <si>
    <t>Resolución de evaluación y viabilización
de proyectos expedida (1)</t>
  </si>
  <si>
    <r>
      <rPr>
        <b/>
        <sz val="10"/>
        <color theme="1"/>
        <rFont val="Calibri"/>
        <family val="2"/>
        <scheme val="minor"/>
      </rPr>
      <t xml:space="preserve">Reservas Presupuestales Constituidas Vigencia 2022. </t>
    </r>
    <r>
      <rPr>
        <sz val="10"/>
        <color rgb="FF000000"/>
        <rFont val="Calibri"/>
        <family val="2"/>
        <scheme val="minor"/>
      </rPr>
      <t>Deficiencia frente a los indicadores de gestión y resultados de los proyectos y los límites fijados en la norma, teniendo en cuenta el hecho que la ejecución presupuestal en la vigencia 2022 correspondió al 22,52% del total de los recursos apropiados para inversión, lo que llevó a generar reservas presupuestales por 72,72%</t>
    </r>
  </si>
  <si>
    <r>
      <rPr>
        <b/>
        <sz val="10"/>
        <color theme="1"/>
        <rFont val="Calibri"/>
        <family val="2"/>
        <scheme val="minor"/>
      </rPr>
      <t>Ejecución Contrato de Obra No. GIP-09-2021 Plan Maestro de Alcantarillado PMA Mocoa</t>
    </r>
    <r>
      <rPr>
        <sz val="10"/>
        <color theme="1"/>
        <rFont val="Calibri"/>
        <family val="2"/>
        <scheme val="minor"/>
      </rPr>
      <t>. Deficiencias en la supervisión de la GIP como contratante y la supervisión del MVCT (UCP), generando daño patrimonial al Estado, en relación a obras particularizadas por el objetivo funcional y obras incompletas que afectan el funcionamiento del sistema de alcantarillado, por la suma de $2.052.710.696,5</t>
    </r>
  </si>
  <si>
    <r>
      <rPr>
        <b/>
        <sz val="10"/>
        <color theme="1"/>
        <rFont val="Calibri"/>
        <family val="2"/>
        <scheme val="minor"/>
      </rPr>
      <t>Ejecución Contrato de obra GIP-07-2021</t>
    </r>
    <r>
      <rPr>
        <sz val="10"/>
        <color theme="1"/>
        <rFont val="Calibri"/>
        <family val="2"/>
        <scheme val="minor"/>
      </rPr>
      <t>. Se ejecutaron obras que fueron pagadas y no están al servicio de la comunidad, se evidencia una gestión fiscal antieconómica, ineficiente, ineficaz e inoportuna, en la ejecución del contrato de obra No. GIP-07-2021, que a su vez origina un detrimento en el patrimonio público por valor de $625.103.853.</t>
    </r>
  </si>
  <si>
    <r>
      <t xml:space="preserve">Se evidencia que el contratista dentro de su objeto social, no cuenta con los elementos necesarios para poder adelantar un contrato de obra.
La entidad le adjudicó un contrato de obra a la Fundación Cadena, sin contar dentro del mismo -RUT- con una actividad de obra correspondiente a la 4290, evidenciado adicionalmente que dicha persona jurídica no contaba con los requisitos habilitantes para la actividad de ejecución de contratos de obra
</t>
    </r>
    <r>
      <rPr>
        <sz val="10"/>
        <color rgb="FFFF0000"/>
        <rFont val="Calibri"/>
        <family val="2"/>
        <scheme val="minor"/>
      </rPr>
      <t>GUAJIRA</t>
    </r>
  </si>
  <si>
    <r>
      <t xml:space="preserve">Según la CGR el MVCT, no realizó una adecuada supervisión y seguimiento a las ejecución del Convenio 870 de 2019.
</t>
    </r>
    <r>
      <rPr>
        <sz val="10"/>
        <color rgb="FFFF0000"/>
        <rFont val="Calibri"/>
        <family val="2"/>
        <scheme val="minor"/>
      </rPr>
      <t>GALAPA</t>
    </r>
  </si>
  <si>
    <t>Las debilidades descritas originan que la entidad rectora del sector vivienda,
después de 15 años de expedido el Decreto 555 de 2003 no cuente con información consolidada y oportuna como insumo que contribuya al proceso de planeación del desarrollo territorial en materia de vivienda</t>
  </si>
  <si>
    <t>Seguimiento Proyecto PVG II
Urbanización Villa Ángela El Copey - Cesar. En lo que respecta a las gestiones adelantadas por el Comité Técnico, se observa que no se tomaron las acciones legales establecidas en el contrato, lo que permitió que se extendiera su plazo, presentándose demoras no justificadas, ni avaladas por la interventoría.</t>
  </si>
  <si>
    <t>Seguimiento indicadores vivienda, agua potable y saneamiento básico. El MVCT como cabeza del Sector Vivienda, no realizó un seguimiento efectivo al avance de los programas específicos de la política de vivienda, particularmente a la reducción del déficit habitacional cualitativo, para evaluar el planteamiento de los programas direccionados a la reducción del déficit habitacional.</t>
  </si>
  <si>
    <r>
      <t xml:space="preserve">Falta de realización y/o documentación de la ejecución de las pruebas exigidas en las normas técnicas  necesarias para detectar errores y tomar medidas correctivas previo a la puesta en operación de los proyectos de alcantarillado
</t>
    </r>
    <r>
      <rPr>
        <sz val="10"/>
        <color rgb="FFFF0000"/>
        <rFont val="Calibri"/>
        <family val="2"/>
        <scheme val="minor"/>
      </rPr>
      <t>VICHADA Y NORTE DE SANTANDER</t>
    </r>
  </si>
  <si>
    <r>
      <t xml:space="preserve">Deficiencias en el proceso de construcción del proyecto han ocasionado demoras en la entrega real y oportuna de las obras a sus usuarios finales.
</t>
    </r>
    <r>
      <rPr>
        <sz val="10"/>
        <color rgb="FFFF0000"/>
        <rFont val="Calibri"/>
        <family val="2"/>
        <scheme val="minor"/>
      </rPr>
      <t>MONTERÍA</t>
    </r>
  </si>
  <si>
    <r>
      <t xml:space="preserve">No se han consolidado acciones suficientes que permitan dar cumplimiento a la resolución No. 0841 de 2016 del MADS de realizar compensación forestal de 115 Has en el proyecto Yopal
</t>
    </r>
    <r>
      <rPr>
        <sz val="10"/>
        <color rgb="FFFF0000"/>
        <rFont val="Calibri"/>
        <family val="2"/>
        <scheme val="minor"/>
      </rPr>
      <t>CASANARE</t>
    </r>
  </si>
  <si>
    <t>Etapa de planeación Convenio interadministrativo de cooperación técnica y apoyo financiero No. 318 de 2018. Incumplimiento por parte del MVCT en el proceso de supervisión, seguimiento y falta de diligencia administrativa para el desarrollo oportuno del Convenio</t>
  </si>
  <si>
    <t>VASB - GUAJIRA</t>
  </si>
  <si>
    <t>Remitir un of icio mensual a los entes ejecutores, donde se solicite formalmente el reporte de las actividades ejecutadas en el mes. Se solicita modif icar por la entrega mensual del informe del ejecutor (8)
Realización de visitas trimestrales y una visita final a la terminación del proyecto para efectos de constatar la culminación y entrega del proyecto con base en los alcances viabilizados (4 visitas)
Informe de efectividad del cumplimiento del plan de mejoramiento (1 informe)</t>
  </si>
  <si>
    <t>informe del ejecutor (8)          
Visita (4)
Informe de efectividad (1)</t>
  </si>
  <si>
    <t xml:space="preserve">Actas de reuniones (2) en el que se detalle el seguimiento de los programas que tienen  impacto en la reducción del déficit habitacional cualitativo y el IPM en sus diferentes variables relacionadas con vivienda
Informe de efectividad (1)
</t>
  </si>
  <si>
    <t>Realizar dos capacitaciones para socializar lineamientos sobre actividades y obligaciones de los supervisores y el adecuado desarrollo de las actividades dentro de las plataformas de SECOP, incluyendo un módulo específico de supervisión contractual, con el fin de fortalecer las capacidades de los supervisores y garantizar un control más eficiente y efectivo de la gestión contractual</t>
  </si>
  <si>
    <t>Capacitación dirigida a funcionarios supervisores y contratistas apoyo a la supervisión, para explicar las obligaciones del supervisor y las actividades a realizar en Secop II
Capacitación dirigida a contratistas para explicar cómo se deben cargar correctamente las cuentas de cobro</t>
  </si>
  <si>
    <t>Listado de asistencia (2)
Grabación de las capacitaciones (2)
Presentación power point (2)</t>
  </si>
  <si>
    <t>Solicitud de modificación procedimiento pago de sentencias judiciales, laudos arbitrales y conciliaciones (1)
Procedimiento actualizado en el SIG (1)</t>
  </si>
  <si>
    <t>Solicitar al Municipio información sobre el estado de las obras complementarias requeridas para la  funcionalidad del proyecto.</t>
  </si>
  <si>
    <t>Auditoría Financiera MVCT Vigencia 2021</t>
  </si>
  <si>
    <r>
      <rPr>
        <b/>
        <sz val="10"/>
        <color theme="1"/>
        <rFont val="Calibri"/>
        <family val="2"/>
        <scheme val="minor"/>
      </rPr>
      <t xml:space="preserve">Cuenta 190801 Recursos Entregados en Administración- Convenio CUR-12-2018. </t>
    </r>
    <r>
      <rPr>
        <sz val="10"/>
        <color theme="1"/>
        <rFont val="Calibri"/>
        <family val="2"/>
        <scheme val="minor"/>
      </rPr>
      <t>La CGR considera que existe una subestimación de la cuenta 190801-Otros Activos_x0002_Recursos Entregados en Administración por $1.464.074.071 y genera incertidumbre sobre el saldo real de los recursos asignados y ejecutados del convenio CUR -12 -2018</t>
    </r>
  </si>
  <si>
    <t>debido a que se presentaron unas obras imprevistas, como lo fue una excavación en roca con explosivos entre la longitud de la bocatoma y el desarenador, entre otros ítems, por lo que los recursos inicialmente asignados no fueron suficientes para la terminación del proyecto, por tal razón se suscribió el Convenio Interadministrativo de Apoyo Financiero 142/2011 entre el MAVDT y el Municipi</t>
  </si>
  <si>
    <t>VASB</t>
  </si>
  <si>
    <t>VVDA</t>
  </si>
  <si>
    <t>Total</t>
  </si>
  <si>
    <t>DEUT (2 acc)</t>
  </si>
  <si>
    <t>DIVIS (15 acc)</t>
  </si>
  <si>
    <t>DPR (11 acc)</t>
  </si>
  <si>
    <t>DSH (3 acc)</t>
  </si>
  <si>
    <t>DVR (2 acc)</t>
  </si>
  <si>
    <t>OAJ (5 acc)</t>
  </si>
  <si>
    <t>OTIC (3 acc)</t>
  </si>
  <si>
    <t>VASB  (9 acc)</t>
  </si>
  <si>
    <t>VVDA (5 acc)</t>
  </si>
  <si>
    <t>OAP - SFP (12 acc)</t>
  </si>
  <si>
    <t>SG (22 acc)</t>
  </si>
  <si>
    <t>DIDE (93 acc)</t>
  </si>
  <si>
    <r>
      <t>CAL_21/10/2025:</t>
    </r>
    <r>
      <rPr>
        <sz val="10"/>
        <rFont val="Calibri"/>
        <family val="2"/>
      </rPr>
      <t xml:space="preserve"> El área encargada de dar cumplimiento a la acción de mejora no reportó avances para el III trimestre de 2025</t>
    </r>
  </si>
  <si>
    <r>
      <rPr>
        <b/>
        <sz val="10"/>
        <rFont val="Calibri"/>
        <family val="2"/>
        <scheme val="minor"/>
      </rPr>
      <t xml:space="preserve">CAL_09/10/2025: </t>
    </r>
    <r>
      <rPr>
        <sz val="10"/>
        <rFont val="Calibri"/>
        <family val="2"/>
        <scheme val="minor"/>
      </rPr>
      <t>Con memorando 2025IE0010407 del 06/10/2025 la directora de la DPR reportó avance de la acción de mejora, adjuntan 3 informes.</t>
    </r>
    <r>
      <rPr>
        <b/>
        <sz val="10"/>
        <rFont val="Calibri"/>
        <family val="2"/>
        <scheme val="minor"/>
      </rPr>
      <t xml:space="preserve">
CAL_17/07/2025:</t>
    </r>
    <r>
      <rPr>
        <sz val="10"/>
        <rFont val="Calibri"/>
        <family val="2"/>
        <scheme val="minor"/>
      </rPr>
      <t xml:space="preserve"> Plan de mejoramiento ocasional suscrito el 07/07/2025</t>
    </r>
  </si>
  <si>
    <r>
      <rPr>
        <b/>
        <sz val="10"/>
        <rFont val="Calibri"/>
        <family val="2"/>
        <scheme val="minor"/>
      </rPr>
      <t xml:space="preserve">
CAL_09/10/2025: </t>
    </r>
    <r>
      <rPr>
        <sz val="10"/>
        <rFont val="Calibri"/>
        <family val="2"/>
        <scheme val="minor"/>
      </rPr>
      <t>Con memorando 2025IE0010407 del 06/10/2025 la directora de la DPR reportó avance de la acción de mejora. adjuntan 3 informe de alerta</t>
    </r>
    <r>
      <rPr>
        <b/>
        <sz val="10"/>
        <rFont val="Calibri"/>
        <family val="2"/>
        <scheme val="minor"/>
      </rPr>
      <t xml:space="preserve">
CAL_07/07/2025: </t>
    </r>
    <r>
      <rPr>
        <sz val="10"/>
        <rFont val="Calibri"/>
        <family val="2"/>
        <scheme val="minor"/>
      </rPr>
      <t>Mediante memorando 2025IE0006636 del 02/07/2025 la DPR solicitó modificar la acción de mejora a fin de homogenizarla con la acción de mejora del hallazgo H8(2024). Antes estaba formulada una acción de mejora conjunta entre DIDE y DPR, a partir de la fecha se divide en 2</t>
    </r>
  </si>
  <si>
    <r>
      <rPr>
        <b/>
        <sz val="10"/>
        <color rgb="FF000000"/>
        <rFont val="Calibri"/>
        <family val="2"/>
        <scheme val="minor"/>
      </rPr>
      <t xml:space="preserve">Reserva Constituidas desde la vigencia 2016. (A) (D). </t>
    </r>
    <r>
      <rPr>
        <sz val="10"/>
        <color indexed="8"/>
        <rFont val="Calibri"/>
        <family val="2"/>
        <scheme val="minor"/>
      </rPr>
      <t>se evidencian deficiencias en las etapas de programación, viabilización y de evaluación para efectuar seguimiento a los proyectos que afectan el cumplimiento de metas proyectadas, manteniendo saldos acumulados de varias vigencias sin utilizar en la Dirección del Tesoro Nacional</t>
    </r>
  </si>
  <si>
    <r>
      <rPr>
        <b/>
        <sz val="10"/>
        <rFont val="Calibri"/>
        <family val="2"/>
        <scheme val="minor"/>
      </rPr>
      <t xml:space="preserve">CAL_14/10/2025: </t>
    </r>
    <r>
      <rPr>
        <sz val="10"/>
        <rFont val="Calibri"/>
        <family val="2"/>
        <scheme val="minor"/>
      </rPr>
      <t>Con memorando 2025IE0010599 del 09/10/2025 el jefe de la OAJ reporta el avance de la acción de mejora</t>
    </r>
    <r>
      <rPr>
        <b/>
        <sz val="10"/>
        <rFont val="Calibri"/>
        <family val="2"/>
        <scheme val="minor"/>
      </rPr>
      <t xml:space="preserve">
CAL_17/07/2025:</t>
    </r>
    <r>
      <rPr>
        <sz val="10"/>
        <rFont val="Calibri"/>
        <family val="2"/>
        <scheme val="minor"/>
      </rPr>
      <t xml:space="preserve"> Plan de mejoramiento ocasional suscrito el 07/07/2025</t>
    </r>
  </si>
  <si>
    <r>
      <rPr>
        <b/>
        <sz val="10"/>
        <rFont val="Calibri"/>
        <family val="2"/>
        <scheme val="minor"/>
      </rPr>
      <t xml:space="preserve">CAL_09/10/2025: </t>
    </r>
    <r>
      <rPr>
        <sz val="10"/>
        <rFont val="Calibri"/>
        <family val="2"/>
        <scheme val="minor"/>
      </rPr>
      <t>Con memorando 2025IE0010407 del 06/10/2025 la directora de la DPR reportó avance de la acción de mejora, adjuntan 3 actas.</t>
    </r>
    <r>
      <rPr>
        <b/>
        <sz val="10"/>
        <rFont val="Calibri"/>
        <family val="2"/>
        <scheme val="minor"/>
      </rPr>
      <t xml:space="preserve">
CAL_04/07/2025: </t>
    </r>
    <r>
      <rPr>
        <sz val="10"/>
        <rFont val="Calibri"/>
        <family val="2"/>
        <scheme val="minor"/>
      </rPr>
      <t>Acción de mejora reformulada debido a que la CGR en informe final de auditoría financiera al MVCT - vigencia 2024, declaró la anterior acción de mejora como No efectiva.</t>
    </r>
  </si>
  <si>
    <r>
      <rPr>
        <b/>
        <sz val="10"/>
        <rFont val="Calibri"/>
        <family val="2"/>
        <scheme val="minor"/>
      </rPr>
      <t>CAL_20/10/2025:</t>
    </r>
    <r>
      <rPr>
        <sz val="10"/>
        <rFont val="Calibri"/>
        <family val="2"/>
        <scheme val="minor"/>
      </rPr>
      <t xml:space="preserve"> Con memorando 2025IE0010494 del 07/10/2025 el director de la DIDE remite matriz con avance informando que el proyecto cuenta con un avance del 95,48%, no se adjuntan soportes. </t>
    </r>
    <r>
      <rPr>
        <b/>
        <sz val="10"/>
        <rFont val="Calibri"/>
        <family val="2"/>
        <scheme val="minor"/>
      </rPr>
      <t xml:space="preserve">
CAL_08/07/2025: </t>
    </r>
    <r>
      <rPr>
        <sz val="10"/>
        <rFont val="Calibri"/>
        <family val="2"/>
        <scheme val="minor"/>
      </rPr>
      <t>Acción de mejora reformulada debido a que la CGR en informe final de auditoría financiera al MVCT - vigencia 2024, declaró la anterior acción de mejora como No efectiva.</t>
    </r>
  </si>
  <si>
    <r>
      <rPr>
        <b/>
        <sz val="10"/>
        <rFont val="Calibri"/>
        <family val="2"/>
        <scheme val="minor"/>
      </rPr>
      <t xml:space="preserve">CAL_14/10/2025: </t>
    </r>
    <r>
      <rPr>
        <sz val="10"/>
        <rFont val="Calibri"/>
        <family val="2"/>
        <scheme val="minor"/>
      </rPr>
      <t>Con memorando 2025IE0010599 del 09/10/2025 el jefe de la OAJ remite nuevamente el reporte de las actividades realizadas. Persisten las observaciones</t>
    </r>
    <r>
      <rPr>
        <b/>
        <sz val="10"/>
        <rFont val="Calibri"/>
        <family val="2"/>
        <scheme val="minor"/>
      </rPr>
      <t xml:space="preserve">
CAL_03/10/2025:</t>
    </r>
    <r>
      <rPr>
        <sz val="10"/>
        <rFont val="Calibri"/>
        <family val="2"/>
        <scheme val="minor"/>
      </rPr>
      <t xml:space="preserve"> Con memorando 2025IE0010343 del 03/10/2025 la OCI informa a la OAJ que los documentos aportados no acreditan el cumplimiento de la acción de mejora</t>
    </r>
    <r>
      <rPr>
        <b/>
        <sz val="10"/>
        <rFont val="Calibri"/>
        <family val="2"/>
        <scheme val="minor"/>
      </rPr>
      <t xml:space="preserve">
CAL_24/09/2025: </t>
    </r>
    <r>
      <rPr>
        <sz val="10"/>
        <rFont val="Calibri"/>
        <family val="2"/>
        <scheme val="minor"/>
      </rPr>
      <t xml:space="preserve">Mediante memorando 2025IE0009881 del 23/09/2025 la OAJ reporta el avance en el cumplimiento de la acción de mejora </t>
    </r>
    <r>
      <rPr>
        <b/>
        <sz val="10"/>
        <rFont val="Calibri"/>
        <family val="2"/>
        <scheme val="minor"/>
      </rPr>
      <t xml:space="preserve">
CAL_17/07/2025:</t>
    </r>
    <r>
      <rPr>
        <sz val="10"/>
        <rFont val="Calibri"/>
        <family val="2"/>
        <scheme val="minor"/>
      </rPr>
      <t xml:space="preserve"> Plan de mejoramiento ocasional suscrito el 07/07/2025</t>
    </r>
  </si>
  <si>
    <t>Envio de oficio solicitando lo expuesto en la acción de mejor y citandolos a reunión para adelantar el plan de acción y el cronograma de actividades. (Oficio y Acta de reunión para acordar el plan de Acción.)
Realizar reuniones periódicas de seguimiento para verificar los avances en la reformulación del proyecto, el reinicio de las obras, la terminación y puesta en marcha del mismo.</t>
  </si>
  <si>
    <t>Liquidar del convenio 169-2013 suscrito con FONADE</t>
  </si>
  <si>
    <t>Entrega del acta de liquidación.</t>
  </si>
  <si>
    <t>Acta de liquidación (1)</t>
  </si>
  <si>
    <r>
      <rPr>
        <b/>
        <sz val="10"/>
        <color rgb="FF000000"/>
        <rFont val="Calibri"/>
        <family val="2"/>
        <scheme val="minor"/>
      </rPr>
      <t>Ejecución Presupuestal Proyectos de Inversión</t>
    </r>
    <r>
      <rPr>
        <sz val="10"/>
        <color indexed="8"/>
        <rFont val="Calibri"/>
        <family val="2"/>
        <scheme val="minor"/>
      </rPr>
      <t>. En el proceso de asignación de recursos, el MVCT no tiene en cuenta la cadena de valor señalada para determinar la asignación de los recursos acorde con la misma, en aras de que su proyección se realice dentro del principio de planificación, con criterios de eficiencia y economía</t>
    </r>
  </si>
  <si>
    <t>La ejecución presupuestal durante la vigencia 2020, respecto de los recursos comprometidos para la realización de los proyectos de inversión, se establece baja ejecución, como se observa en los convenios administrativos firmados y las resoluciones de recursos asignadas a determinados proyectos y de los recursos del grupo BID Mocoa.</t>
  </si>
  <si>
    <r>
      <rPr>
        <b/>
        <sz val="10"/>
        <rFont val="Calibri"/>
        <family val="2"/>
        <scheme val="minor"/>
      </rPr>
      <t xml:space="preserve">CAL_09/10/2025: </t>
    </r>
    <r>
      <rPr>
        <sz val="10"/>
        <rFont val="Calibri"/>
        <family val="2"/>
        <scheme val="minor"/>
      </rPr>
      <t>Con memorando 2025IE0010407 del 06/10/2025 la directora de la DPR reportó avance de la acción de mejora, adjuntan 3 informes.</t>
    </r>
    <r>
      <rPr>
        <b/>
        <sz val="10"/>
        <rFont val="Calibri"/>
        <family val="2"/>
        <scheme val="minor"/>
      </rPr>
      <t xml:space="preserve">
CAL_08/07/2025: </t>
    </r>
    <r>
      <rPr>
        <sz val="10"/>
        <rFont val="Calibri"/>
        <family val="2"/>
        <scheme val="minor"/>
      </rPr>
      <t>Acción de mejora reformulada debido a que la CGR en informe final de auditoría financiera al MVCT - vigencia 2024, declaró la anterior acción de mejora como No efectiva.</t>
    </r>
  </si>
  <si>
    <r>
      <rPr>
        <b/>
        <sz val="10"/>
        <rFont val="Calibri"/>
        <family val="2"/>
        <scheme val="minor"/>
      </rPr>
      <t xml:space="preserve">CAL_14/10/2025: </t>
    </r>
    <r>
      <rPr>
        <sz val="10"/>
        <rFont val="Calibri"/>
        <family val="2"/>
        <scheme val="minor"/>
      </rPr>
      <t>Con memorando 2025IE0010494 del 07/10/2025 el director de la DIDE remite matriz con avance. Los soportes no se ajustan a los entregables previstos en la acción de mejora</t>
    </r>
    <r>
      <rPr>
        <b/>
        <sz val="10"/>
        <rFont val="Calibri"/>
        <family val="2"/>
        <scheme val="minor"/>
      </rPr>
      <t xml:space="preserve">
CAL_17/07/2025:</t>
    </r>
    <r>
      <rPr>
        <sz val="10"/>
        <rFont val="Calibri"/>
        <family val="2"/>
        <scheme val="minor"/>
      </rPr>
      <t xml:space="preserve"> Plan de mejoramiento ocasional suscrito el 07/07/2025</t>
    </r>
  </si>
  <si>
    <t>1. Elaborar documento Excel con la relación de los predios identificados a nombre de terceros, para realizar el proceso de saneamiento, indicando para cada uno de ellos, el numero de radicado del memorando a traves del cual se realizo la solicitud (1)
2, Elaborar informe de depuracion contable (1)</t>
  </si>
  <si>
    <t>Año de la auditoría</t>
  </si>
  <si>
    <t># hallazgos</t>
  </si>
  <si>
    <t># acciones de mejora</t>
  </si>
  <si>
    <t>Avance</t>
  </si>
  <si>
    <t>No efectiva
x reformular</t>
  </si>
  <si>
    <t>Cumplida 100%
x evaluar</t>
  </si>
  <si>
    <t>&lt; 50%</t>
  </si>
  <si>
    <t>&gt; 50%</t>
  </si>
  <si>
    <t>Totales</t>
  </si>
  <si>
    <t>Vencida</t>
  </si>
  <si>
    <t>Acciones de mejora cumplidas</t>
  </si>
  <si>
    <t>Acciones de mejora No efectivas</t>
  </si>
  <si>
    <t>Acciones de mejora con avance  &gt; 50%</t>
  </si>
  <si>
    <t>Acciones de mejora con avance &lt; 50%</t>
  </si>
  <si>
    <t>Acciones de mejora con 0% de avance</t>
  </si>
  <si>
    <t>Acciones de mejora vencidas</t>
  </si>
  <si>
    <t>porcentaje</t>
  </si>
  <si>
    <t>Área responsable</t>
  </si>
  <si>
    <t>Total acciones de mejora</t>
  </si>
  <si>
    <t>Cumplidas por validar efectividad</t>
  </si>
  <si>
    <t>No efectivas</t>
  </si>
  <si>
    <t>SG</t>
  </si>
  <si>
    <t>Vencidas</t>
  </si>
  <si>
    <t>OBSERVACIONES
REPORTE AVANCE III SEMESTRE DE 2025</t>
  </si>
  <si>
    <t>AÑO DEL HALLAZGO</t>
  </si>
  <si>
    <r>
      <rPr>
        <b/>
        <sz val="10"/>
        <rFont val="Calibri"/>
        <family val="2"/>
        <scheme val="minor"/>
      </rPr>
      <t xml:space="preserve">CAL_21/10/2025: </t>
    </r>
    <r>
      <rPr>
        <sz val="10"/>
        <rFont val="Calibri"/>
        <family val="2"/>
        <scheme val="minor"/>
      </rPr>
      <t>El área encargada de dar cumplimiento a la acción de mejora no reportó avances para el III trimestre de 2025</t>
    </r>
  </si>
  <si>
    <r>
      <rPr>
        <b/>
        <sz val="10"/>
        <rFont val="Calibri"/>
        <family val="2"/>
        <scheme val="minor"/>
      </rPr>
      <t>CAL_21/10/2025:</t>
    </r>
    <r>
      <rPr>
        <sz val="10"/>
        <rFont val="Calibri"/>
        <family val="2"/>
        <scheme val="minor"/>
      </rPr>
      <t xml:space="preserve"> Con memorando 2025IE0010494 del 07/10/2025 el director de la DIDE remite matriz con avance, adjuntan lista de asistencia. De acuerdo con la descripción indicada en la matriz, la actividad realizada no corresponde con la acción de mejora, toda vez que está enfocada al seguimiento a la ejecución de las vigencias futuras solicitadas para 2025</t>
    </r>
  </si>
  <si>
    <r>
      <rPr>
        <b/>
        <sz val="10"/>
        <rFont val="Calibri"/>
        <family val="2"/>
        <scheme val="minor"/>
      </rPr>
      <t>CAL_21/10/2025:</t>
    </r>
    <r>
      <rPr>
        <sz val="10"/>
        <rFont val="Calibri"/>
        <family val="2"/>
        <scheme val="minor"/>
      </rPr>
      <t xml:space="preserve"> El área encargada de dar cumplimiento a la acción de mejora no reportó avances para el III trimestre de 2025
</t>
    </r>
    <r>
      <rPr>
        <b/>
        <sz val="10"/>
        <rFont val="Calibri"/>
        <family val="2"/>
        <scheme val="minor"/>
      </rPr>
      <t>CAL_11/06/2025:</t>
    </r>
    <r>
      <rPr>
        <sz val="10"/>
        <rFont val="Calibri"/>
        <family val="2"/>
        <scheme val="minor"/>
      </rPr>
      <t xml:space="preserve"> Mediante memorando 2025IE0005954 del 10/06/2025 la DIDE solicita actualizar la dependencia responsable</t>
    </r>
  </si>
  <si>
    <r>
      <rPr>
        <b/>
        <sz val="10"/>
        <rFont val="Calibri"/>
        <family val="2"/>
        <scheme val="minor"/>
      </rPr>
      <t xml:space="preserve">CAL_14/10/2025: </t>
    </r>
    <r>
      <rPr>
        <sz val="10"/>
        <rFont val="Calibri"/>
        <family val="2"/>
        <scheme val="minor"/>
      </rPr>
      <t>Con memorando 2025IE0010587 del 09/10/2025 la directora de la DIDE reporta avance de la acción de mejora. Pendiente soporte reintegro de recursos.</t>
    </r>
    <r>
      <rPr>
        <b/>
        <sz val="10"/>
        <rFont val="Calibri"/>
        <family val="2"/>
        <scheme val="minor"/>
      </rPr>
      <t xml:space="preserve">
CAL_08/07/2025: </t>
    </r>
    <r>
      <rPr>
        <sz val="10"/>
        <rFont val="Calibri"/>
        <family val="2"/>
        <scheme val="minor"/>
      </rPr>
      <t>Acción de mejora reformulada debido a que la CGR en informe final de auditoría financiera al MVCT - vigencia 2024, declaró la anterior acción de mejora como No efectiva.</t>
    </r>
  </si>
  <si>
    <r>
      <rPr>
        <b/>
        <sz val="10"/>
        <rFont val="Calibri"/>
        <family val="2"/>
        <scheme val="minor"/>
      </rPr>
      <t xml:space="preserve">CAL_21/10/2025: </t>
    </r>
    <r>
      <rPr>
        <sz val="10"/>
        <rFont val="Calibri"/>
        <family val="2"/>
        <scheme val="minor"/>
      </rPr>
      <t>El área encargada de dar cumplimiento a la acción de mejora no reportó avances para el III trimestre de 2025</t>
    </r>
    <r>
      <rPr>
        <b/>
        <sz val="10"/>
        <rFont val="Calibri"/>
        <family val="2"/>
        <scheme val="minor"/>
      </rPr>
      <t xml:space="preserve">
CAL_17/07/2025:</t>
    </r>
    <r>
      <rPr>
        <sz val="10"/>
        <rFont val="Calibri"/>
        <family val="2"/>
        <scheme val="minor"/>
      </rPr>
      <t xml:space="preserve"> Plan de mejoramiento ocasional suscrito el 07/07/2025</t>
    </r>
  </si>
  <si>
    <r>
      <rPr>
        <b/>
        <sz val="10"/>
        <rFont val="Calibri"/>
        <family val="2"/>
        <scheme val="minor"/>
      </rPr>
      <t xml:space="preserve">CAL_21/10/2025: </t>
    </r>
    <r>
      <rPr>
        <sz val="10"/>
        <rFont val="Calibri"/>
        <family val="2"/>
        <scheme val="minor"/>
      </rPr>
      <t>Pendiente validar efectividad</t>
    </r>
    <r>
      <rPr>
        <b/>
        <sz val="10"/>
        <rFont val="Calibri"/>
        <family val="2"/>
        <scheme val="minor"/>
      </rPr>
      <t xml:space="preserve">
CAL_30/07/2025: </t>
    </r>
    <r>
      <rPr>
        <sz val="10"/>
        <rFont val="Calibri"/>
        <family val="2"/>
        <scheme val="minor"/>
      </rPr>
      <t xml:space="preserve">Con memorando 2025IE0007625 del 30/07/2025 la Subdirectora de proyectos reporta el cumplimiento de la acción de mejora </t>
    </r>
    <r>
      <rPr>
        <b/>
        <sz val="10"/>
        <rFont val="Calibri"/>
        <family val="2"/>
        <scheme val="minor"/>
      </rPr>
      <t xml:space="preserve">
CAL_28/07/2025: </t>
    </r>
    <r>
      <rPr>
        <sz val="10"/>
        <rFont val="Calibri"/>
        <family val="2"/>
        <scheme val="minor"/>
      </rPr>
      <t>Mediante memorando 2025IE0007377 del 23/07/2025, la Subdirectora de Proyectos de la DIDE, solicita modificar la acción de mejora</t>
    </r>
  </si>
  <si>
    <r>
      <rPr>
        <b/>
        <sz val="10"/>
        <rFont val="Calibri"/>
        <family val="2"/>
        <scheme val="minor"/>
      </rPr>
      <t>CAL_21/10/2025:</t>
    </r>
    <r>
      <rPr>
        <sz val="10"/>
        <rFont val="Calibri"/>
        <family val="2"/>
        <scheme val="minor"/>
      </rPr>
      <t xml:space="preserve"> Pendiente validar efectividad
*********
Con memorando 2022IE0000050 se informa cumplimiento y efectividad de la acción de mejora.</t>
    </r>
  </si>
  <si>
    <r>
      <rPr>
        <b/>
        <sz val="10"/>
        <rFont val="Calibri"/>
        <family val="2"/>
        <scheme val="minor"/>
      </rPr>
      <t xml:space="preserve">CAL_21/10/2025: </t>
    </r>
    <r>
      <rPr>
        <sz val="10"/>
        <rFont val="Calibri"/>
        <family val="2"/>
        <scheme val="minor"/>
      </rPr>
      <t>Pendiente validar efectividad
*********
Con memorando 2022IE0005035 se informa cumplimiento y efectividad de la acción de mejora.</t>
    </r>
  </si>
  <si>
    <r>
      <rPr>
        <b/>
        <sz val="10"/>
        <rFont val="Calibri"/>
        <family val="2"/>
        <scheme val="minor"/>
      </rPr>
      <t xml:space="preserve">CAL_21/10/2025: </t>
    </r>
    <r>
      <rPr>
        <sz val="10"/>
        <rFont val="Calibri"/>
        <family val="2"/>
        <scheme val="minor"/>
      </rPr>
      <t>Pendiente validar efectividad
*********
Mediante memorando 2025IE0003581 remiten reporte de cumplimiento de la acción de mejora</t>
    </r>
  </si>
  <si>
    <r>
      <rPr>
        <b/>
        <sz val="10"/>
        <rFont val="Calibri"/>
        <family val="2"/>
        <scheme val="minor"/>
      </rPr>
      <t>CAL_21/10/2025:</t>
    </r>
    <r>
      <rPr>
        <sz val="10"/>
        <rFont val="Calibri"/>
        <family val="2"/>
        <scheme val="minor"/>
      </rPr>
      <t xml:space="preserve"> Pendiente validar efectividad
*********
Con memorando 2024IE0006970 se informa cumplimiento y efectividad de la acción de mejora.</t>
    </r>
  </si>
  <si>
    <r>
      <rPr>
        <b/>
        <sz val="10"/>
        <rFont val="Calibri"/>
        <family val="2"/>
        <scheme val="minor"/>
      </rPr>
      <t xml:space="preserve">CAL_21/10/2025: </t>
    </r>
    <r>
      <rPr>
        <sz val="10"/>
        <rFont val="Calibri"/>
        <family val="2"/>
        <scheme val="minor"/>
      </rPr>
      <t>Pendiente validar efectividad
*********
Mediante memorando 2024IE0004444 la DSH reporta el cumplimiento de la acción de mejora 1 del hallazgo 22ODS2020 conforme a lo suscrito en el PM del MVCT.</t>
    </r>
  </si>
  <si>
    <r>
      <rPr>
        <b/>
        <sz val="10"/>
        <rFont val="Calibri"/>
        <family val="2"/>
        <scheme val="minor"/>
      </rPr>
      <t xml:space="preserve">CAL_21/10/2025: </t>
    </r>
    <r>
      <rPr>
        <sz val="10"/>
        <rFont val="Calibri"/>
        <family val="2"/>
        <scheme val="minor"/>
      </rPr>
      <t>Pendiente validar efectividad</t>
    </r>
    <r>
      <rPr>
        <b/>
        <sz val="10"/>
        <rFont val="Calibri"/>
        <family val="2"/>
        <scheme val="minor"/>
      </rPr>
      <t xml:space="preserve">
CAL_27/06/2025:</t>
    </r>
    <r>
      <rPr>
        <sz val="10"/>
        <rFont val="Calibri"/>
        <family val="2"/>
        <scheme val="minor"/>
      </rPr>
      <t xml:space="preserve"> Mediante memorando 2025IE0006453 del 25/06/2025 la DSH reporta cumplimiento de acción de mejora.</t>
    </r>
  </si>
  <si>
    <r>
      <rPr>
        <b/>
        <sz val="10"/>
        <rFont val="Calibri"/>
        <family val="2"/>
        <scheme val="minor"/>
      </rPr>
      <t xml:space="preserve">CAL_21/10/2025: </t>
    </r>
    <r>
      <rPr>
        <sz val="10"/>
        <rFont val="Calibri"/>
        <family val="2"/>
        <scheme val="minor"/>
      </rPr>
      <t>Pendiente validar efectividad</t>
    </r>
    <r>
      <rPr>
        <b/>
        <sz val="10"/>
        <rFont val="Calibri"/>
        <family val="2"/>
        <scheme val="minor"/>
      </rPr>
      <t xml:space="preserve">
CAL_09/09/2025: </t>
    </r>
    <r>
      <rPr>
        <sz val="10"/>
        <rFont val="Calibri"/>
        <family val="2"/>
        <scheme val="minor"/>
      </rPr>
      <t>Con memorando 2025IE0009252 del 09/09/2025 el director de la DSH reporta el cumplimiento de la acción de mejora</t>
    </r>
  </si>
  <si>
    <r>
      <t xml:space="preserve">
</t>
    </r>
    <r>
      <rPr>
        <b/>
        <sz val="10"/>
        <rFont val="Calibri"/>
        <family val="2"/>
        <scheme val="minor"/>
      </rPr>
      <t xml:space="preserve">CAL_21/10/2025: </t>
    </r>
    <r>
      <rPr>
        <sz val="10"/>
        <rFont val="Calibri"/>
        <family val="2"/>
        <scheme val="minor"/>
      </rPr>
      <t>Pendiente validar efectividad
*********
Con memorando 2024IE0009165 se informa cumplimiento y efectividad de la acción de mejora.</t>
    </r>
  </si>
  <si>
    <r>
      <rPr>
        <b/>
        <sz val="10"/>
        <rFont val="Calibri"/>
        <family val="2"/>
        <scheme val="minor"/>
      </rPr>
      <t xml:space="preserve">CAL_21/10/2025: </t>
    </r>
    <r>
      <rPr>
        <sz val="10"/>
        <rFont val="Calibri"/>
        <family val="2"/>
        <scheme val="minor"/>
      </rPr>
      <t>Pendiente validar efectividad
*********
Con memorando 2024IE0009165 se informa cumplimiento y efectividad de la acción de mejora.</t>
    </r>
  </si>
  <si>
    <r>
      <rPr>
        <b/>
        <sz val="10"/>
        <rFont val="Calibri"/>
        <family val="2"/>
        <scheme val="minor"/>
      </rPr>
      <t xml:space="preserve">CAL_21/10/2025: </t>
    </r>
    <r>
      <rPr>
        <sz val="10"/>
        <rFont val="Calibri"/>
        <family val="2"/>
        <scheme val="minor"/>
      </rPr>
      <t>Pendiente validar efectividad
*********
Con memorando 2023IE0002324 se informa cumplimiento y efectividad de la acción de mejora.</t>
    </r>
  </si>
  <si>
    <r>
      <rPr>
        <b/>
        <sz val="10"/>
        <rFont val="Calibri"/>
        <family val="2"/>
        <scheme val="minor"/>
      </rPr>
      <t>CAL_21/10/2025:</t>
    </r>
    <r>
      <rPr>
        <sz val="10"/>
        <rFont val="Calibri"/>
        <family val="2"/>
        <scheme val="minor"/>
      </rPr>
      <t xml:space="preserve"> Pendiente validar efectividad
*********
Mediante memorando 2025IE0001376 cumplimiento de la acción de mejora, adjuntando el acta de entrega del proyecto </t>
    </r>
  </si>
  <si>
    <r>
      <rPr>
        <b/>
        <sz val="10"/>
        <rFont val="Calibri"/>
        <family val="2"/>
        <scheme val="minor"/>
      </rPr>
      <t xml:space="preserve">CAL_21/10/2025: </t>
    </r>
    <r>
      <rPr>
        <sz val="10"/>
        <rFont val="Calibri"/>
        <family val="2"/>
        <scheme val="minor"/>
      </rPr>
      <t>Pendiente validar efectividad
*********
Mediante memorando 2025IE0004520 la DIDE reporta cumplimiento de la acción de mejora</t>
    </r>
  </si>
  <si>
    <r>
      <rPr>
        <b/>
        <sz val="10"/>
        <rFont val="Calibri"/>
        <family val="2"/>
        <scheme val="minor"/>
      </rPr>
      <t xml:space="preserve">CAL_21/10/2025: </t>
    </r>
    <r>
      <rPr>
        <sz val="10"/>
        <rFont val="Calibri"/>
        <family val="2"/>
        <scheme val="minor"/>
      </rPr>
      <t>Pendiente validar efectividad</t>
    </r>
    <r>
      <rPr>
        <b/>
        <sz val="10"/>
        <rFont val="Calibri"/>
        <family val="2"/>
        <scheme val="minor"/>
      </rPr>
      <t xml:space="preserve">
CAL_14/10/2025: </t>
    </r>
    <r>
      <rPr>
        <sz val="10"/>
        <rFont val="Calibri"/>
        <family val="2"/>
        <scheme val="minor"/>
      </rPr>
      <t>Con memorando 2025IE0010599 del 09/10/2025 el jefe de la OAJ remite nuevamente el reporte de las actividades realizadas.</t>
    </r>
    <r>
      <rPr>
        <b/>
        <sz val="10"/>
        <rFont val="Calibri"/>
        <family val="2"/>
        <scheme val="minor"/>
      </rPr>
      <t xml:space="preserve">
CAL_03/10/2025: </t>
    </r>
    <r>
      <rPr>
        <sz val="10"/>
        <rFont val="Calibri"/>
        <family val="2"/>
        <scheme val="minor"/>
      </rPr>
      <t>Con memorando 2025IE0010343 del 03/10/2025 la OCI informa a la OAJ que se da por ejecutada la acción de mejora</t>
    </r>
    <r>
      <rPr>
        <b/>
        <sz val="10"/>
        <rFont val="Calibri"/>
        <family val="2"/>
        <scheme val="minor"/>
      </rPr>
      <t xml:space="preserve">
CAL_17/09/2025: </t>
    </r>
    <r>
      <rPr>
        <sz val="10"/>
        <rFont val="Calibri"/>
        <family val="2"/>
        <scheme val="minor"/>
      </rPr>
      <t>Mediante memorando 2025IE0009440 del 12/09/2025 la OAJ reporta el cumplimiento de la acción de mejora</t>
    </r>
  </si>
  <si>
    <r>
      <rPr>
        <b/>
        <sz val="10"/>
        <rFont val="Calibri"/>
        <family val="2"/>
        <scheme val="minor"/>
      </rPr>
      <t>CAL_21/10/2025:</t>
    </r>
    <r>
      <rPr>
        <sz val="10"/>
        <rFont val="Calibri"/>
        <family val="2"/>
        <scheme val="minor"/>
      </rPr>
      <t xml:space="preserve"> Pendiente validar efectividad
*********
Con memorando 2024IE0000402 del 18 de enero de 2023 la DPR remite reporte de cumplimiento de las actividades de la acción de mejora</t>
    </r>
  </si>
  <si>
    <r>
      <rPr>
        <b/>
        <sz val="10"/>
        <rFont val="Calibri"/>
        <family val="2"/>
        <scheme val="minor"/>
      </rPr>
      <t xml:space="preserve">CAL_21/10/2025: </t>
    </r>
    <r>
      <rPr>
        <sz val="10"/>
        <rFont val="Calibri"/>
        <family val="2"/>
        <scheme val="minor"/>
      </rPr>
      <t>Pendiente validar efectividad
*********
Mediante memorando 2025IE0003964 la DIDE remite reporte de cumplimiento de la acción de mejora, sin embargo, al validar los soportes, no están completos, por lo que se remite observaciones el 14 de abril de 2025 a la DIDE y el porcentaje de cumplimiento queda en 95%. La DIDE carga el informe de efectividad, por lo tanto, queda cumplido al 100%.</t>
    </r>
  </si>
  <si>
    <r>
      <rPr>
        <b/>
        <sz val="10"/>
        <rFont val="Calibri"/>
        <family val="2"/>
        <scheme val="minor"/>
      </rPr>
      <t>CAL_21/10/2025:</t>
    </r>
    <r>
      <rPr>
        <sz val="10"/>
        <rFont val="Calibri"/>
        <family val="2"/>
        <scheme val="minor"/>
      </rPr>
      <t xml:space="preserve"> Pendiente validar efectividad
*********
Con memorando 2024IE0009165 se informa cumplimiento y efectividad de la acción de mejora.</t>
    </r>
  </si>
  <si>
    <r>
      <rPr>
        <b/>
        <sz val="10"/>
        <rFont val="Calibri"/>
        <family val="2"/>
        <scheme val="minor"/>
      </rPr>
      <t xml:space="preserve">CAL_21/10/2025: </t>
    </r>
    <r>
      <rPr>
        <sz val="10"/>
        <rFont val="Calibri"/>
        <family val="2"/>
        <scheme val="minor"/>
      </rPr>
      <t>Pendiente validar efectividad
*********
Con memorando 2024IE0009165 de fecha 08 de octubre de 2024 se informa cumplimiento y efectividad de la acción de mejora.</t>
    </r>
  </si>
  <si>
    <r>
      <rPr>
        <b/>
        <sz val="10"/>
        <rFont val="Calibri"/>
        <family val="2"/>
        <scheme val="minor"/>
      </rPr>
      <t xml:space="preserve">CAL_21/10/2025: </t>
    </r>
    <r>
      <rPr>
        <sz val="10"/>
        <rFont val="Calibri"/>
        <family val="2"/>
        <scheme val="minor"/>
      </rPr>
      <t>Pendiente validar efectividad</t>
    </r>
    <r>
      <rPr>
        <b/>
        <sz val="10"/>
        <rFont val="Calibri"/>
        <family val="2"/>
        <scheme val="minor"/>
      </rPr>
      <t xml:space="preserve">
CAL_12/08/2025: </t>
    </r>
    <r>
      <rPr>
        <sz val="10"/>
        <rFont val="Calibri"/>
        <family val="2"/>
        <scheme val="minor"/>
      </rPr>
      <t xml:space="preserve">Con memorando 2025IE0007980 del 08/08/2025 la Subdirectora de proyectos de la DIDE reporta el cumplimiento de la acción de mejora. </t>
    </r>
    <r>
      <rPr>
        <b/>
        <sz val="10"/>
        <rFont val="Calibri"/>
        <family val="2"/>
        <scheme val="minor"/>
      </rPr>
      <t xml:space="preserve">
CAL_04/07/2025: </t>
    </r>
    <r>
      <rPr>
        <sz val="10"/>
        <rFont val="Calibri"/>
        <family val="2"/>
        <scheme val="minor"/>
      </rPr>
      <t>Acción de mejora reformulada debido a que la CGR en informe final de auditoría financiera al MVCT - vigencia 2024, declaró la anterior acción de mejora como No efectiva.</t>
    </r>
  </si>
  <si>
    <r>
      <rPr>
        <b/>
        <sz val="10"/>
        <rFont val="Calibri"/>
        <family val="2"/>
        <scheme val="minor"/>
      </rPr>
      <t xml:space="preserve">CAL_21/10/2025: </t>
    </r>
    <r>
      <rPr>
        <sz val="10"/>
        <rFont val="Calibri"/>
        <family val="2"/>
        <scheme val="minor"/>
      </rPr>
      <t xml:space="preserve">Pendiente validar efectividad
*********
Mediante memorando 2025IE0003366 la SFP reporta cumplimiento de la acción de mejora </t>
    </r>
  </si>
  <si>
    <r>
      <rPr>
        <b/>
        <sz val="10"/>
        <rFont val="Calibri"/>
        <family val="2"/>
        <scheme val="minor"/>
      </rPr>
      <t>CAL_21/10/2025</t>
    </r>
    <r>
      <rPr>
        <sz val="10"/>
        <rFont val="Calibri"/>
        <family val="2"/>
        <scheme val="minor"/>
      </rPr>
      <t>: Pendiente validar efectividad
*********
Mediante memorando 2024IE0003647 de 29/04/2024 se reportó el cumplimientode la accion de mejora</t>
    </r>
  </si>
  <si>
    <r>
      <rPr>
        <b/>
        <sz val="10"/>
        <rFont val="Calibri"/>
        <family val="2"/>
        <scheme val="minor"/>
      </rPr>
      <t xml:space="preserve">CAL_21/10/2025: </t>
    </r>
    <r>
      <rPr>
        <sz val="10"/>
        <rFont val="Calibri"/>
        <family val="2"/>
        <scheme val="minor"/>
      </rPr>
      <t>Pendiente validar efectividad
*********
Mediante memorando 2025IE0000959 reportan cumplimiento de las acciones de mejora</t>
    </r>
  </si>
  <si>
    <r>
      <rPr>
        <b/>
        <sz val="10"/>
        <rFont val="Calibri"/>
        <family val="2"/>
        <scheme val="minor"/>
      </rPr>
      <t>CAL_21/10/2025:</t>
    </r>
    <r>
      <rPr>
        <sz val="10"/>
        <rFont val="Calibri"/>
        <family val="2"/>
        <scheme val="minor"/>
      </rPr>
      <t xml:space="preserve"> Pendiente validar efectividad
*********
Con memorando 2024IE0005862 informan el avance y cumplimiento de la acción de mejora.</t>
    </r>
  </si>
  <si>
    <r>
      <rPr>
        <b/>
        <sz val="10"/>
        <rFont val="Calibri"/>
        <family val="2"/>
        <scheme val="minor"/>
      </rPr>
      <t xml:space="preserve">CAL_21/10/2025: </t>
    </r>
    <r>
      <rPr>
        <sz val="10"/>
        <rFont val="Calibri"/>
        <family val="2"/>
        <scheme val="minor"/>
      </rPr>
      <t>Pendiente validar efectividad
*********
Mediante radicado 2025IE0003429 la DIDE remite cumplimiento de la acción de mejora</t>
    </r>
  </si>
  <si>
    <r>
      <rPr>
        <b/>
        <sz val="10"/>
        <rFont val="Calibri"/>
        <family val="2"/>
        <scheme val="minor"/>
      </rPr>
      <t xml:space="preserve">CAL_21/10/2025: </t>
    </r>
    <r>
      <rPr>
        <sz val="10"/>
        <rFont val="Calibri"/>
        <family val="2"/>
        <scheme val="minor"/>
      </rPr>
      <t>Pendiente validar efectividad</t>
    </r>
    <r>
      <rPr>
        <b/>
        <sz val="10"/>
        <rFont val="Calibri"/>
        <family val="2"/>
        <scheme val="minor"/>
      </rPr>
      <t xml:space="preserve">
CAL_07/10/2025:</t>
    </r>
    <r>
      <rPr>
        <sz val="10"/>
        <rFont val="Calibri"/>
        <family val="2"/>
        <scheme val="minor"/>
      </rPr>
      <t xml:space="preserve"> Con memorando 2025IE00110457 del 07/10/2025, la Subdirección de Servicios Administrativos reportó el cumplimiento de la acción de mejora.</t>
    </r>
    <r>
      <rPr>
        <b/>
        <sz val="10"/>
        <rFont val="Calibri"/>
        <family val="2"/>
        <scheme val="minor"/>
      </rPr>
      <t xml:space="preserve">
CAL_01/09/2025: </t>
    </r>
    <r>
      <rPr>
        <sz val="10"/>
        <rFont val="Calibri"/>
        <family val="2"/>
        <scheme val="minor"/>
      </rPr>
      <t>Con memorando 2025IE0008811 del 29/08/2025, la Subdirección de Servicios Administrativos presentó la reformulación de la acción de mejora</t>
    </r>
  </si>
  <si>
    <r>
      <rPr>
        <b/>
        <sz val="10"/>
        <rFont val="Calibri"/>
        <family val="2"/>
        <scheme val="minor"/>
      </rPr>
      <t xml:space="preserve">CAL_21/10/2025: </t>
    </r>
    <r>
      <rPr>
        <sz val="10"/>
        <rFont val="Calibri"/>
        <family val="2"/>
        <scheme val="minor"/>
      </rPr>
      <t>Pendiente validar efectividad
*********
Con memorando 2024IE0008727 se informa cumplimiento y efectividad de la acción de mejora.</t>
    </r>
  </si>
  <si>
    <r>
      <rPr>
        <b/>
        <sz val="10"/>
        <rFont val="Calibri"/>
        <family val="2"/>
        <scheme val="minor"/>
      </rPr>
      <t>CAL_21/10/2025:</t>
    </r>
    <r>
      <rPr>
        <sz val="10"/>
        <rFont val="Calibri"/>
        <family val="2"/>
        <scheme val="minor"/>
      </rPr>
      <t xml:space="preserve"> Pendiente validar efectividad
*********
Con memorando 2024IE0011010 de fecha 05/12/2024 de la DIVIS se  informa del cumplimiento de las actividades para la declaratoria de efectividad, se aportan las evidencias de la accion propuesta</t>
    </r>
  </si>
  <si>
    <t>Adelantar y continuar con la gestión contractual para el desarrollo e implementación del Sistema del Subsidio Familiar de Vivienda</t>
  </si>
  <si>
    <r>
      <rPr>
        <b/>
        <sz val="10"/>
        <rFont val="Calibri"/>
        <family val="2"/>
        <scheme val="minor"/>
      </rPr>
      <t xml:space="preserve">CAL_21/10/2025: </t>
    </r>
    <r>
      <rPr>
        <sz val="10"/>
        <rFont val="Calibri"/>
        <family val="2"/>
        <scheme val="minor"/>
      </rPr>
      <t>Pendiente validar efectividad
*********
Con memorando 2024IE0011010 de fecha 05/12/2024 de la DIVIS se  informa del cumplimiento de las actividades, se aportan las evidencias de la accion propuesta</t>
    </r>
  </si>
  <si>
    <r>
      <rPr>
        <b/>
        <sz val="10"/>
        <rFont val="Calibri"/>
        <family val="2"/>
        <scheme val="minor"/>
      </rPr>
      <t>CAL_21/10/2025:</t>
    </r>
    <r>
      <rPr>
        <sz val="10"/>
        <rFont val="Calibri"/>
        <family val="2"/>
        <scheme val="minor"/>
      </rPr>
      <t xml:space="preserve"> Pendiente validar efectividad
*********
Mediante memorando 2025IE0001376 del 28/01/2025 se reporta cumplimiento de la acción de mejora</t>
    </r>
  </si>
  <si>
    <r>
      <rPr>
        <b/>
        <sz val="10"/>
        <rFont val="Calibri"/>
        <family val="2"/>
        <scheme val="minor"/>
      </rPr>
      <t>CAL_21/10/2025:</t>
    </r>
    <r>
      <rPr>
        <sz val="10"/>
        <rFont val="Calibri"/>
        <family val="2"/>
        <scheme val="minor"/>
      </rPr>
      <t xml:space="preserve"> Pendiente validar efectividad</t>
    </r>
    <r>
      <rPr>
        <b/>
        <sz val="10"/>
        <rFont val="Calibri"/>
        <family val="2"/>
        <scheme val="minor"/>
      </rPr>
      <t xml:space="preserve">
CAL_26/06/2025: </t>
    </r>
    <r>
      <rPr>
        <sz val="10"/>
        <rFont val="Calibri"/>
        <family val="2"/>
        <scheme val="minor"/>
      </rPr>
      <t>Mediante memorando 2025IE0006313 del 19/06/2025 la DIDE reporta el cumplimiento de la acción de mejora</t>
    </r>
    <r>
      <rPr>
        <b/>
        <sz val="10"/>
        <rFont val="Calibri"/>
        <family val="2"/>
        <scheme val="minor"/>
      </rPr>
      <t xml:space="preserve">
CAL_19/06/2025:</t>
    </r>
    <r>
      <rPr>
        <sz val="10"/>
        <rFont val="Calibri"/>
        <family val="2"/>
        <scheme val="minor"/>
      </rPr>
      <t xml:space="preserve"> Mediante memorando 2025IE0006020 del 11/06/2025 la Subdirección de Proyectos de la DIDE, solicita modificar la acción de mejora</t>
    </r>
  </si>
  <si>
    <r>
      <rPr>
        <b/>
        <sz val="10"/>
        <rFont val="Calibri"/>
        <family val="2"/>
        <scheme val="minor"/>
      </rPr>
      <t>CAL_21/10/2025:</t>
    </r>
    <r>
      <rPr>
        <sz val="10"/>
        <rFont val="Calibri"/>
        <family val="2"/>
        <scheme val="minor"/>
      </rPr>
      <t xml:space="preserve"> Pendiente validar efectividad
*********
Con 2019IE0015369 se informa el cumplimiento y efectividad de la acción de mejora.</t>
    </r>
  </si>
  <si>
    <r>
      <rPr>
        <b/>
        <sz val="10"/>
        <rFont val="Calibri"/>
        <family val="2"/>
        <scheme val="minor"/>
      </rPr>
      <t xml:space="preserve">CAL_21/10/2025: </t>
    </r>
    <r>
      <rPr>
        <sz val="10"/>
        <rFont val="Calibri"/>
        <family val="2"/>
        <scheme val="minor"/>
      </rPr>
      <t>Pendiente por validar</t>
    </r>
    <r>
      <rPr>
        <b/>
        <sz val="10"/>
        <rFont val="Calibri"/>
        <family val="2"/>
        <scheme val="minor"/>
      </rPr>
      <t xml:space="preserve">
CAL_28/07/2025: </t>
    </r>
    <r>
      <rPr>
        <sz val="10"/>
        <rFont val="Calibri"/>
        <family val="2"/>
        <scheme val="minor"/>
      </rPr>
      <t>Mediante memorando 2025IE0007432 del 24/07/2025, la Subdirectora de Proyectos de la DIDE, reporta la ejecución de las actividades y solicita el cierre del hallazgo argumentando que la competencia pasó al Ministerio de la Igualdad</t>
    </r>
    <r>
      <rPr>
        <b/>
        <sz val="10"/>
        <rFont val="Calibri"/>
        <family val="2"/>
        <scheme val="minor"/>
      </rPr>
      <t xml:space="preserve">
CAL_11/06/2025: </t>
    </r>
    <r>
      <rPr>
        <sz val="10"/>
        <rFont val="Calibri"/>
        <family val="2"/>
        <scheme val="minor"/>
      </rPr>
      <t>Mediante memorando 2025IE0005954 del 10/06/2025 la DIDE solicita actualizar la dependencia responsable</t>
    </r>
  </si>
  <si>
    <r>
      <rPr>
        <b/>
        <sz val="10"/>
        <rFont val="Calibri"/>
        <family val="2"/>
        <scheme val="minor"/>
      </rPr>
      <t>CAL_21/10/2025</t>
    </r>
    <r>
      <rPr>
        <sz val="10"/>
        <rFont val="Calibri"/>
        <family val="2"/>
        <scheme val="minor"/>
      </rPr>
      <t xml:space="preserve">: Pendiente validar efectividad
</t>
    </r>
    <r>
      <rPr>
        <b/>
        <sz val="10"/>
        <rFont val="Calibri"/>
        <family val="2"/>
        <scheme val="minor"/>
      </rPr>
      <t xml:space="preserve">CAL_30/05/2025: </t>
    </r>
    <r>
      <rPr>
        <sz val="10"/>
        <rFont val="Calibri"/>
        <family val="2"/>
        <scheme val="minor"/>
      </rPr>
      <t>Mediante memorando 2025IE0005518 del 27/05/2025 reporta el cumplimiento de la acción de mejora</t>
    </r>
  </si>
  <si>
    <r>
      <t xml:space="preserve">
</t>
    </r>
    <r>
      <rPr>
        <b/>
        <sz val="10"/>
        <rFont val="Calibri"/>
        <family val="2"/>
        <scheme val="minor"/>
      </rPr>
      <t xml:space="preserve">CAL_21/10/2025: </t>
    </r>
    <r>
      <rPr>
        <sz val="10"/>
        <rFont val="Calibri"/>
        <family val="2"/>
        <scheme val="minor"/>
      </rPr>
      <t>Pendiente validar efectividad
*********
Con memorando 2024IE0011010 de fecha 05/12/2024 de la DIVIS se  informa del cumplimiento de las actividades</t>
    </r>
  </si>
  <si>
    <r>
      <rPr>
        <b/>
        <sz val="10"/>
        <rFont val="Calibri"/>
        <family val="2"/>
        <scheme val="minor"/>
      </rPr>
      <t xml:space="preserve">CAL_21/10/2025: </t>
    </r>
    <r>
      <rPr>
        <sz val="10"/>
        <rFont val="Calibri"/>
        <family val="2"/>
        <scheme val="minor"/>
      </rPr>
      <t xml:space="preserve">Pendiente validar efectividad
</t>
    </r>
    <r>
      <rPr>
        <b/>
        <sz val="10"/>
        <rFont val="Calibri"/>
        <family val="2"/>
        <scheme val="minor"/>
      </rPr>
      <t xml:space="preserve">CAL_30/05/2025: </t>
    </r>
    <r>
      <rPr>
        <sz val="10"/>
        <rFont val="Calibri"/>
        <family val="2"/>
        <scheme val="minor"/>
      </rPr>
      <t xml:space="preserve">Mediante memorando 2025IE0005518 del 27/05/2025 reporta el cumplimiento de la acción de mejora. El 03/06/2025 se remite correo a la DIDE con observaciones, en reunión del 05/06/2025 la DIDE manifiesta que enviara alcance informando las acciones correctivas implementadas y los resultados de los procesos disciplinarios y fiscales
</t>
    </r>
  </si>
  <si>
    <r>
      <rPr>
        <b/>
        <sz val="10"/>
        <rFont val="Calibri"/>
        <family val="2"/>
        <scheme val="minor"/>
      </rPr>
      <t xml:space="preserve">CAL_21/10/2025: </t>
    </r>
    <r>
      <rPr>
        <sz val="10"/>
        <rFont val="Calibri"/>
        <family val="2"/>
        <scheme val="minor"/>
      </rPr>
      <t>Pendiente validar efectividad
*********
Mediante radicado 2025IE0000886 reportan cumplimiento de las acciones de mejora a cargo de la DPR
Mediante radicado 2025IE0003170 indican que se realizó actualización de los informes de cumplimiento</t>
    </r>
  </si>
  <si>
    <r>
      <rPr>
        <b/>
        <sz val="10"/>
        <rFont val="Calibri"/>
        <family val="2"/>
        <scheme val="minor"/>
      </rPr>
      <t xml:space="preserve">CAL_21/10/2025: </t>
    </r>
    <r>
      <rPr>
        <sz val="10"/>
        <rFont val="Calibri"/>
        <family val="2"/>
        <scheme val="minor"/>
      </rPr>
      <t>Pendiente validar efectividad
*********
Con memorando 2024IE0007807 se informa cumplimiento y efectividad de la acción de mejora.</t>
    </r>
  </si>
  <si>
    <r>
      <rPr>
        <b/>
        <sz val="10"/>
        <rFont val="Calibri"/>
        <family val="2"/>
        <scheme val="minor"/>
      </rPr>
      <t>CAL_21/10/2025</t>
    </r>
    <r>
      <rPr>
        <sz val="10"/>
        <rFont val="Calibri"/>
        <family val="2"/>
        <scheme val="minor"/>
      </rPr>
      <t>: Pendiente validar efectividad
*********
Mediante radicado 2025IE0000886 reportan cumplimiento de las acciones de mejora a cargo de la DPR
Mediante radicado 2025IE0003170 indican que se realizó actualización de los informes de cumplimiento y de efectividad de la acción de mejora</t>
    </r>
  </si>
  <si>
    <r>
      <rPr>
        <b/>
        <sz val="10"/>
        <rFont val="Calibri"/>
        <family val="2"/>
        <scheme val="minor"/>
      </rPr>
      <t xml:space="preserve">CAL_09/10/2025: </t>
    </r>
    <r>
      <rPr>
        <sz val="10"/>
        <rFont val="Calibri"/>
        <family val="2"/>
        <scheme val="minor"/>
      </rPr>
      <t>Con memorando 2025IE0010407 del 06/10/2025 la directora de la DPR reportó avance de la acción de mejora, adjuntan 3 informes que corresponden al 100% de la ejecución. Pendiente por validar efectividad</t>
    </r>
    <r>
      <rPr>
        <b/>
        <sz val="10"/>
        <rFont val="Calibri"/>
        <family val="2"/>
        <scheme val="minor"/>
      </rPr>
      <t xml:space="preserve">
CAL_04/07/2025: </t>
    </r>
    <r>
      <rPr>
        <sz val="10"/>
        <rFont val="Calibri"/>
        <family val="2"/>
        <scheme val="minor"/>
      </rPr>
      <t>Acción de mejora reformulada debido a que la CGR en informe final de auditoría financiera al MVCT - vigencia 2024, declaró la anterior acción de mejora como No efectiva.</t>
    </r>
  </si>
  <si>
    <r>
      <rPr>
        <b/>
        <sz val="10"/>
        <rFont val="Calibri"/>
        <family val="2"/>
        <scheme val="minor"/>
      </rPr>
      <t xml:space="preserve">CAL_21/10/2025: </t>
    </r>
    <r>
      <rPr>
        <sz val="10"/>
        <rFont val="Calibri"/>
        <family val="2"/>
        <scheme val="minor"/>
      </rPr>
      <t>Pendiente validar efectividad</t>
    </r>
    <r>
      <rPr>
        <b/>
        <sz val="10"/>
        <rFont val="Calibri"/>
        <family val="2"/>
        <scheme val="minor"/>
      </rPr>
      <t xml:space="preserve">
CAL_27/06/2025:</t>
    </r>
    <r>
      <rPr>
        <sz val="10"/>
        <rFont val="Calibri"/>
        <family val="2"/>
        <scheme val="minor"/>
      </rPr>
      <t xml:space="preserve"> Mediante memorando 2025IE0006526 del 27/06/2025 la DIDE reporta el cumplimiento de la acción de mejora. </t>
    </r>
  </si>
  <si>
    <r>
      <rPr>
        <b/>
        <sz val="10"/>
        <rFont val="Calibri"/>
        <family val="2"/>
        <scheme val="minor"/>
      </rPr>
      <t>CAL_21/10/2025:</t>
    </r>
    <r>
      <rPr>
        <sz val="10"/>
        <rFont val="Calibri"/>
        <family val="2"/>
        <scheme val="minor"/>
      </rPr>
      <t xml:space="preserve"> Pendiente validar efectividad
*********
Mediante memorando 2024IE0011519 del 17/12/2024 la OAJ notifico el cumplimiento de las actividades del plan de acción</t>
    </r>
  </si>
  <si>
    <r>
      <rPr>
        <b/>
        <sz val="10"/>
        <rFont val="Calibri"/>
        <family val="2"/>
        <scheme val="minor"/>
      </rPr>
      <t>CAL_21/10/2025:</t>
    </r>
    <r>
      <rPr>
        <sz val="10"/>
        <rFont val="Calibri"/>
        <family val="2"/>
        <scheme val="minor"/>
      </rPr>
      <t xml:space="preserve"> Pendiente validar efectividad
</t>
    </r>
    <r>
      <rPr>
        <b/>
        <sz val="10"/>
        <rFont val="Calibri"/>
        <family val="2"/>
        <scheme val="minor"/>
      </rPr>
      <t xml:space="preserve">CAL_26/06/2025: </t>
    </r>
    <r>
      <rPr>
        <sz val="10"/>
        <rFont val="Calibri"/>
        <family val="2"/>
        <scheme val="minor"/>
      </rPr>
      <t>Mediante memorando 2025IE0006393 del 24/06/2025 la Subdirección de proyectos reporta el cumplimiento de la acción de mejora</t>
    </r>
  </si>
  <si>
    <r>
      <rPr>
        <b/>
        <sz val="10"/>
        <rFont val="Calibri"/>
        <family val="2"/>
        <scheme val="minor"/>
      </rPr>
      <t xml:space="preserve">CAL_21/10/2025: </t>
    </r>
    <r>
      <rPr>
        <sz val="10"/>
        <rFont val="Calibri"/>
        <family val="2"/>
        <scheme val="minor"/>
      </rPr>
      <t>Pendiente validar efectividad</t>
    </r>
    <r>
      <rPr>
        <b/>
        <sz val="10"/>
        <rFont val="Calibri"/>
        <family val="2"/>
        <scheme val="minor"/>
      </rPr>
      <t xml:space="preserve">
CAL_26/06/2025: </t>
    </r>
    <r>
      <rPr>
        <sz val="10"/>
        <rFont val="Calibri"/>
        <family val="2"/>
        <scheme val="minor"/>
      </rPr>
      <t>Mediante memorando 2025IE0006393 del 24/06/2025 la Subdirección de proyectos reporta el cumplimiento de la acción de mejora</t>
    </r>
  </si>
  <si>
    <r>
      <rPr>
        <b/>
        <sz val="10"/>
        <rFont val="Calibri"/>
        <family val="2"/>
        <scheme val="minor"/>
      </rPr>
      <t>CAL_21/10/2025:</t>
    </r>
    <r>
      <rPr>
        <sz val="10"/>
        <rFont val="Calibri"/>
        <family val="2"/>
        <scheme val="minor"/>
      </rPr>
      <t xml:space="preserve"> Pendiente validar efectividad
*********
Mediante radicado 2025IE0000886 reportan cumplimiento de las acciones de mejora a cargo de la DPR
Mediante memorando 2025IE0004520 la DIDE reporta cumplimiento de la acción de mejora</t>
    </r>
  </si>
  <si>
    <r>
      <rPr>
        <b/>
        <sz val="10"/>
        <rFont val="Calibri"/>
        <family val="2"/>
        <scheme val="minor"/>
      </rPr>
      <t>CAL_21/10/2025:</t>
    </r>
    <r>
      <rPr>
        <sz val="10"/>
        <rFont val="Calibri"/>
        <family val="2"/>
        <scheme val="minor"/>
      </rPr>
      <t xml:space="preserve"> Pendiente validar efectividad</t>
    </r>
    <r>
      <rPr>
        <b/>
        <sz val="10"/>
        <rFont val="Calibri"/>
        <family val="2"/>
        <scheme val="minor"/>
      </rPr>
      <t xml:space="preserve">
CAL_15/10/2025:</t>
    </r>
    <r>
      <rPr>
        <sz val="10"/>
        <rFont val="Calibri"/>
        <family val="2"/>
        <scheme val="minor"/>
      </rPr>
      <t xml:space="preserve"> Con memorando 2025IE0010521 del 09/10/2025, el Viceministro de Agua y Saneamiento Básico reporta el cumplimiento de la acción de mejora</t>
    </r>
  </si>
  <si>
    <r>
      <rPr>
        <b/>
        <sz val="10"/>
        <rFont val="Calibri"/>
        <family val="2"/>
        <scheme val="minor"/>
      </rPr>
      <t>CAL_21/10/2025:</t>
    </r>
    <r>
      <rPr>
        <sz val="10"/>
        <rFont val="Calibri"/>
        <family val="2"/>
        <scheme val="minor"/>
      </rPr>
      <t xml:space="preserve"> El área encargada de dar cumplimiento a la acción de mejora no ha presentado la reformulación de la acción de mejora</t>
    </r>
    <r>
      <rPr>
        <b/>
        <sz val="10"/>
        <rFont val="Calibri"/>
        <family val="2"/>
        <scheme val="minor"/>
      </rPr>
      <t xml:space="preserve">
CAL_13/06/2025: </t>
    </r>
    <r>
      <rPr>
        <sz val="10"/>
        <rFont val="Calibri"/>
        <family val="2"/>
        <scheme val="minor"/>
      </rPr>
      <t>Mediante memorando 2025IE0006120 del 13/06/2025 la OCI envió observaciones al cumplimiento de las acciones de mejora a cargo del SPAT</t>
    </r>
  </si>
  <si>
    <r>
      <rPr>
        <b/>
        <sz val="10"/>
        <rFont val="Calibri"/>
        <family val="2"/>
        <scheme val="minor"/>
      </rPr>
      <t xml:space="preserve">CAL_21/10/2025: </t>
    </r>
    <r>
      <rPr>
        <sz val="10"/>
        <rFont val="Calibri"/>
        <family val="2"/>
        <scheme val="minor"/>
      </rPr>
      <t>El área encargada de dar cumplimiento a la acción de mejora no ha presentado la reformulación de la acción de mejora</t>
    </r>
    <r>
      <rPr>
        <b/>
        <sz val="10"/>
        <rFont val="Calibri"/>
        <family val="2"/>
        <scheme val="minor"/>
      </rPr>
      <t xml:space="preserve">
CAL_02/10/2025: </t>
    </r>
    <r>
      <rPr>
        <sz val="10"/>
        <rFont val="Calibri"/>
        <family val="2"/>
        <scheme val="minor"/>
      </rPr>
      <t>Con memorando 2025IE0010310 del 02/10/2025 la OCI informa que la acción de mejora no fue efectiva y debe ser reformulada</t>
    </r>
    <r>
      <rPr>
        <b/>
        <sz val="10"/>
        <rFont val="Calibri"/>
        <family val="2"/>
        <scheme val="minor"/>
      </rPr>
      <t xml:space="preserve">
CAL_17/09/2025: </t>
    </r>
    <r>
      <rPr>
        <sz val="10"/>
        <rFont val="Calibri"/>
        <family val="2"/>
        <scheme val="minor"/>
      </rPr>
      <t>Con memorando 2025IE0009586 del 16/09/2025 la Subdirectora de Proyectos de la DIDE, reporta el cumplimiento de la acción de mejora.</t>
    </r>
  </si>
  <si>
    <r>
      <rPr>
        <b/>
        <sz val="10"/>
        <rFont val="Calibri"/>
        <family val="2"/>
        <scheme val="minor"/>
      </rPr>
      <t xml:space="preserve">CAL_21/10/2025: </t>
    </r>
    <r>
      <rPr>
        <sz val="10"/>
        <rFont val="Calibri"/>
        <family val="2"/>
        <scheme val="minor"/>
      </rPr>
      <t>El área encargada de dar cumplimiento a la acción de mejora no ha presentado la reformulación de la acción de mejora</t>
    </r>
    <r>
      <rPr>
        <b/>
        <sz val="10"/>
        <rFont val="Calibri"/>
        <family val="2"/>
        <scheme val="minor"/>
      </rPr>
      <t xml:space="preserve">
CAL_13/06/2025:</t>
    </r>
    <r>
      <rPr>
        <sz val="10"/>
        <rFont val="Calibri"/>
        <family val="2"/>
        <scheme val="minor"/>
      </rPr>
      <t xml:space="preserve"> Mediante memorando 2025IE0006120 del 13/06/2025 la OCI envió observaciones al cumplimiento de las acciones de mejora a cargo del SPAT</t>
    </r>
  </si>
  <si>
    <r>
      <rPr>
        <b/>
        <sz val="10"/>
        <rFont val="Calibri"/>
        <family val="2"/>
        <scheme val="minor"/>
      </rPr>
      <t>CAL_21/10/2025: El área encargada de dar cumplimiento a la acción de mejora no ha presentado la reformulación de la acción de mejora
CAL_13/06/2025:</t>
    </r>
    <r>
      <rPr>
        <sz val="10"/>
        <rFont val="Calibri"/>
        <family val="2"/>
        <scheme val="minor"/>
      </rPr>
      <t xml:space="preserve"> Mediante memorando 2025IE0006120 del 13/06/2025 la OCI envió observaciones al cumplimiento de las acciones de mejora a cargo del SPAT</t>
    </r>
  </si>
  <si>
    <r>
      <rPr>
        <b/>
        <sz val="10"/>
        <rFont val="Calibri"/>
        <family val="2"/>
        <scheme val="minor"/>
      </rPr>
      <t>CAL_21/10/2025:</t>
    </r>
    <r>
      <rPr>
        <sz val="10"/>
        <rFont val="Calibri"/>
        <family val="2"/>
        <scheme val="minor"/>
      </rPr>
      <t xml:space="preserve"> El área encargada de dar cumplimiento a la acción de mejora no ha presentado la reformulación de la acción de mejora</t>
    </r>
    <r>
      <rPr>
        <b/>
        <sz val="10"/>
        <rFont val="Calibri"/>
        <family val="2"/>
        <scheme val="minor"/>
      </rPr>
      <t xml:space="preserve">
CAL_27/06/2025:</t>
    </r>
    <r>
      <rPr>
        <sz val="10"/>
        <rFont val="Calibri"/>
        <family val="2"/>
        <scheme val="minor"/>
      </rPr>
      <t xml:space="preserve"> La CGR en informe final de auditoría financiera al MVCT - vigencia 2024, confirmó el hallazgo H15(2024) Política pública para personas en condición de discapacidad, porque consideró que la gestión adelantada por el MVCT en aplicación de la política de inclusión de las personas con discapacidad no ha sido efectiva, por cuanto no se ha dado cumplimiento con el número mínimo de personas en condición de discapacidad que debe tener vinculado en la planta de personal al cierre de la vigencia 2024. Por lo tanto la acción de mejora resultó inefectiva y debe ser reformulada
************
Mediante memorando 2024EE0095944 de fecha 13/12/2024 el GTH solicito la declaratoria de efectividad de la accion de mejora</t>
    </r>
  </si>
  <si>
    <r>
      <rPr>
        <b/>
        <sz val="10"/>
        <rFont val="Calibri"/>
        <family val="2"/>
        <scheme val="minor"/>
      </rPr>
      <t xml:space="preserve">CAL_28/07/2025: </t>
    </r>
    <r>
      <rPr>
        <sz val="10"/>
        <rFont val="Calibri"/>
        <family val="2"/>
        <scheme val="minor"/>
      </rPr>
      <t>Mediante memorando 2025IE0007315 del 22/07/2025, el Grupo de Talento Humano reporta de manera extemporánea el cumplimiento de la acción de mejora. Con las acciones adelantadas se logró aumentar la vinculación de personas en condición de discapacidad a 7, lo que representa un 2.2%, faltando así un 0,8% para cumplir con el porcentaje mínimo (3%). Se requiere reformular.</t>
    </r>
  </si>
  <si>
    <r>
      <rPr>
        <b/>
        <sz val="10"/>
        <rFont val="Calibri"/>
        <family val="2"/>
        <scheme val="minor"/>
      </rPr>
      <t>CAL_14/10/2025:</t>
    </r>
    <r>
      <rPr>
        <sz val="10"/>
        <rFont val="Calibri"/>
        <family val="2"/>
        <scheme val="minor"/>
      </rPr>
      <t xml:space="preserve"> Con memorando 2025IE0010599 del 09/10/2025 el jefe de la OAJ remite nuevamente el reporte de las actividades realizadas. Sigue pendiente la reformulación.</t>
    </r>
    <r>
      <rPr>
        <b/>
        <sz val="10"/>
        <rFont val="Calibri"/>
        <family val="2"/>
        <scheme val="minor"/>
      </rPr>
      <t xml:space="preserve">
CAL_03/10/2025: </t>
    </r>
    <r>
      <rPr>
        <sz val="10"/>
        <rFont val="Calibri"/>
        <family val="2"/>
        <scheme val="minor"/>
      </rPr>
      <t>Con memorando 2025IE0010343 del 03/10/2025 la OCI informa a la OAJ que no se evidenció el cumplimiento de todas las actividades, que las actividades ejecutadas en 2024 no fueron efectivas y se solicitó reformular la acción de mejora</t>
    </r>
    <r>
      <rPr>
        <b/>
        <sz val="10"/>
        <rFont val="Calibri"/>
        <family val="2"/>
        <scheme val="minor"/>
      </rPr>
      <t xml:space="preserve">
CAL_12/09/2025: </t>
    </r>
    <r>
      <rPr>
        <sz val="10"/>
        <rFont val="Calibri"/>
        <family val="2"/>
        <scheme val="minor"/>
      </rPr>
      <t>Mediante memorando 2025IE0009440 del 12/09/2025 la OAJ reporta el cumplimiento de la acción de mejora. Dentro de los documentos aportados no se encuentra el informe final de cargue de sentencias, por lo tanto no se evidencia el total cumplimiento de la acción de mejora.</t>
    </r>
  </si>
  <si>
    <r>
      <rPr>
        <b/>
        <sz val="10"/>
        <rFont val="Calibri"/>
        <family val="2"/>
        <scheme val="minor"/>
      </rPr>
      <t>CAL_21/10/2025:</t>
    </r>
    <r>
      <rPr>
        <sz val="10"/>
        <rFont val="Calibri"/>
        <family val="2"/>
        <scheme val="minor"/>
      </rPr>
      <t xml:space="preserve"> El área encargada de dar cumplimiento a la acción de mejora no reportó avances para el III trimestre de 2025
******
Mediante memorando 2024IE0011130 de fecha 09/12/2024 la Oficina de Tecnologia de la información solicita ampliacion del plazo para terminar las actividades del plan de mejoramiento</t>
    </r>
  </si>
  <si>
    <r>
      <rPr>
        <b/>
        <sz val="10"/>
        <rFont val="Calibri"/>
        <family val="2"/>
        <scheme val="minor"/>
      </rPr>
      <t>CAL_21/10/2025:</t>
    </r>
    <r>
      <rPr>
        <sz val="10"/>
        <rFont val="Calibri"/>
        <family val="2"/>
        <scheme val="minor"/>
      </rPr>
      <t xml:space="preserve"> El área encargada de dar cumplimiento a la acción de mejora no reportó avances para el III trimestre de 2025
**********
Mediante memorando 2024IE0011130 de fecha 09/12/2024 la Oficina de Tecnologia de la información solicita ampliacion del plazo para terminar las actividades del plan de mejoramiento</t>
    </r>
  </si>
  <si>
    <r>
      <rPr>
        <b/>
        <sz val="10"/>
        <rFont val="Calibri"/>
        <family val="2"/>
        <scheme val="minor"/>
      </rPr>
      <t>CAL_21/10/2025:</t>
    </r>
    <r>
      <rPr>
        <sz val="10"/>
        <rFont val="Calibri"/>
        <family val="2"/>
        <scheme val="minor"/>
      </rPr>
      <t xml:space="preserve"> El área encargada de dar cumplimiento a la acción de mejora no reportó avances para el III trimestre de 2025</t>
    </r>
    <r>
      <rPr>
        <b/>
        <sz val="10"/>
        <rFont val="Calibri"/>
        <family val="2"/>
        <scheme val="minor"/>
      </rPr>
      <t xml:space="preserve">
CAL_17/07/2025:</t>
    </r>
    <r>
      <rPr>
        <sz val="10"/>
        <rFont val="Calibri"/>
        <family val="2"/>
        <scheme val="minor"/>
      </rPr>
      <t xml:space="preserve"> Plan de mejoramiento ocasional suscrito el 07/07/2025</t>
    </r>
  </si>
  <si>
    <r>
      <rPr>
        <b/>
        <sz val="10"/>
        <rFont val="Calibri"/>
        <family val="2"/>
        <scheme val="minor"/>
      </rPr>
      <t>CAL_21/10/2025:</t>
    </r>
    <r>
      <rPr>
        <sz val="10"/>
        <rFont val="Calibri"/>
        <family val="2"/>
        <scheme val="minor"/>
      </rPr>
      <t xml:space="preserve"> Con memorando 2025IE0010494 del 07/10/2025 el director de la DIDE remite matriz con avance. Los soportes no corresponden a la unidad de medida contemplada en la acción de mejora
</t>
    </r>
    <r>
      <rPr>
        <b/>
        <sz val="10"/>
        <rFont val="Calibri"/>
        <family val="2"/>
        <scheme val="minor"/>
      </rPr>
      <t>CAL_17/07/2025:</t>
    </r>
    <r>
      <rPr>
        <sz val="10"/>
        <rFont val="Calibri"/>
        <family val="2"/>
        <scheme val="minor"/>
      </rPr>
      <t xml:space="preserve"> Plan de mejoramiento ocasional suscrito el 07/07/2025</t>
    </r>
  </si>
  <si>
    <r>
      <rPr>
        <b/>
        <sz val="10"/>
        <rFont val="Calibri"/>
        <family val="2"/>
        <scheme val="minor"/>
      </rPr>
      <t xml:space="preserve">CAL_21/10/2025: </t>
    </r>
    <r>
      <rPr>
        <sz val="10"/>
        <rFont val="Calibri"/>
        <family val="2"/>
        <scheme val="minor"/>
      </rPr>
      <t>El área encargada de dar cumplimiento a la acción de mejora no reportó avances para el III trimestre de 2025</t>
    </r>
    <r>
      <rPr>
        <b/>
        <sz val="10"/>
        <rFont val="Calibri"/>
        <family val="2"/>
        <scheme val="minor"/>
      </rPr>
      <t xml:space="preserve">
CAL_04/07/2025: </t>
    </r>
    <r>
      <rPr>
        <sz val="10"/>
        <rFont val="Calibri"/>
        <family val="2"/>
        <scheme val="minor"/>
      </rPr>
      <t>Acción de mejora reformulada debido a que la CGR en informe final de auditoría financiera al MVCT - vigencia 2024, declaró la anterior acción de mejora como No efectiva.</t>
    </r>
  </si>
  <si>
    <r>
      <rPr>
        <b/>
        <sz val="10"/>
        <rFont val="Calibri"/>
        <family val="2"/>
        <scheme val="minor"/>
      </rPr>
      <t xml:space="preserve">CAL_20/10/2025: </t>
    </r>
    <r>
      <rPr>
        <sz val="10"/>
        <rFont val="Calibri"/>
        <family val="2"/>
        <scheme val="minor"/>
      </rPr>
      <t>Con memorando 2025IE0010494 del 07/10/2025 el director de la DIDE remite matriz con avance informando las gestiones realizadas. Dentro de las evidencias cargadas no se aportan los entregables señalados en la acción de mejora.</t>
    </r>
  </si>
  <si>
    <r>
      <rPr>
        <b/>
        <sz val="10"/>
        <rFont val="Calibri"/>
        <family val="2"/>
        <scheme val="minor"/>
      </rPr>
      <t xml:space="preserve">CAL_21/10/2025: </t>
    </r>
    <r>
      <rPr>
        <sz val="10"/>
        <rFont val="Calibri"/>
        <family val="2"/>
        <scheme val="minor"/>
      </rPr>
      <t>Con memorando 2025IE0010494 del 07/10/2025 el director de la DIDE remite matriz con avance. Los soportes no corresponden a la unidad de medida contemplada en la acción de mejora</t>
    </r>
    <r>
      <rPr>
        <b/>
        <sz val="10"/>
        <rFont val="Calibri"/>
        <family val="2"/>
        <scheme val="minor"/>
      </rPr>
      <t xml:space="preserve">
CAL_08/07/2025: </t>
    </r>
    <r>
      <rPr>
        <sz val="10"/>
        <rFont val="Calibri"/>
        <family val="2"/>
        <scheme val="minor"/>
      </rPr>
      <t>Acción de mejora reformulada debido a que la CGR en informe final de auditoría financiera al MVCT - vigencia 2024, declaró la anterior acción de mejora como No efectiva.</t>
    </r>
  </si>
  <si>
    <r>
      <rPr>
        <b/>
        <sz val="10"/>
        <rFont val="Calibri"/>
        <family val="2"/>
        <scheme val="minor"/>
      </rPr>
      <t>CAL_21/10/2025:</t>
    </r>
    <r>
      <rPr>
        <sz val="10"/>
        <rFont val="Calibri"/>
        <family val="2"/>
        <scheme val="minor"/>
      </rPr>
      <t xml:space="preserve"> El área encargada de dar cumplimiento a la acción de mejora no reportó avances para el III trimestre de 2025</t>
    </r>
    <r>
      <rPr>
        <b/>
        <sz val="10"/>
        <rFont val="Calibri"/>
        <family val="2"/>
        <scheme val="minor"/>
      </rPr>
      <t xml:space="preserve">
CAL_04/07/2025: </t>
    </r>
    <r>
      <rPr>
        <sz val="10"/>
        <rFont val="Calibri"/>
        <family val="2"/>
        <scheme val="minor"/>
      </rPr>
      <t>Acción de mejora reformulada debido a que la CGR en informe final de auditoría financiera al MVCT - vigencia 2024, declaró la anterior acción de mejora como No efectiva.</t>
    </r>
  </si>
  <si>
    <r>
      <rPr>
        <b/>
        <sz val="10"/>
        <rFont val="Calibri"/>
        <family val="2"/>
        <scheme val="minor"/>
      </rPr>
      <t>CAL_21/10/2025:</t>
    </r>
    <r>
      <rPr>
        <sz val="10"/>
        <rFont val="Calibri"/>
        <family val="2"/>
        <scheme val="minor"/>
      </rPr>
      <t xml:space="preserve"> Con memorando 2025IE0010494 del 07/10/2025 el director de la DIDE remite matriz con avance informando el estado de los proyectos BID MOCOA, GUAJIRA, EMCALI. Solo presentan información de Guajira, las actas de Mocoa no corresponden a seguimiento financiero
La lista de asistencia presentada no corresponde con la actividad señalada en la acción de mejora</t>
    </r>
  </si>
  <si>
    <r>
      <rPr>
        <b/>
        <sz val="10"/>
        <rFont val="Calibri"/>
        <family val="2"/>
        <scheme val="minor"/>
      </rPr>
      <t xml:space="preserve">CAL_21/10/2025: </t>
    </r>
    <r>
      <rPr>
        <sz val="10"/>
        <rFont val="Calibri"/>
        <family val="2"/>
        <scheme val="minor"/>
      </rPr>
      <t>Con memorando 2025IE0010494 del 07/10/2025 el director de la DIDE remite matriz con avance. Los soportes no corresponden a la unidad de medida contemplada en la acción de mejora</t>
    </r>
    <r>
      <rPr>
        <b/>
        <sz val="10"/>
        <rFont val="Calibri"/>
        <family val="2"/>
        <scheme val="minor"/>
      </rPr>
      <t xml:space="preserve">
CAL_17/07/2025:</t>
    </r>
    <r>
      <rPr>
        <sz val="10"/>
        <rFont val="Calibri"/>
        <family val="2"/>
        <scheme val="minor"/>
      </rPr>
      <t xml:space="preserve"> Plan de mejoramiento ocasional suscrito el 07/07/2025</t>
    </r>
  </si>
  <si>
    <r>
      <t xml:space="preserve">
</t>
    </r>
    <r>
      <rPr>
        <b/>
        <sz val="10"/>
        <rFont val="Calibri"/>
        <family val="2"/>
        <scheme val="minor"/>
      </rPr>
      <t>CAL_15/10/2025:</t>
    </r>
    <r>
      <rPr>
        <sz val="10"/>
        <rFont val="Calibri"/>
        <family val="2"/>
        <scheme val="minor"/>
      </rPr>
      <t xml:space="preserve"> Con memorando 2025IE0010494 del 07/10/2025 el director de la DIDE remite matriz con avance informando las gestiones realizadas. No se evidencian soportes en la carpeta</t>
    </r>
  </si>
  <si>
    <r>
      <rPr>
        <b/>
        <sz val="10"/>
        <rFont val="Calibri"/>
        <family val="2"/>
        <scheme val="minor"/>
      </rPr>
      <t>CAL_21/10/2025:</t>
    </r>
    <r>
      <rPr>
        <sz val="10"/>
        <rFont val="Calibri"/>
        <family val="2"/>
        <scheme val="minor"/>
      </rPr>
      <t xml:space="preserve"> Con memorando 2025IE0010494 del 07/10/2025 el director de la DIDE remite matriz con avance, se adjuntan soportes.</t>
    </r>
    <r>
      <rPr>
        <b/>
        <sz val="10"/>
        <rFont val="Calibri"/>
        <family val="2"/>
        <scheme val="minor"/>
      </rPr>
      <t xml:space="preserve">
CAL_04/07/2025: </t>
    </r>
    <r>
      <rPr>
        <sz val="10"/>
        <rFont val="Calibri"/>
        <family val="2"/>
        <scheme val="minor"/>
      </rPr>
      <t>Acción de mejora reformulada debido a que la CGR en informe final de auditoría financiera al MVCT - vigencia 2024, declaró la anterior acción de mejora como No efectiva.</t>
    </r>
  </si>
  <si>
    <r>
      <rPr>
        <b/>
        <sz val="10"/>
        <rFont val="Calibri"/>
        <family val="2"/>
        <scheme val="minor"/>
      </rPr>
      <t>CAL_20/10/2025:</t>
    </r>
    <r>
      <rPr>
        <sz val="10"/>
        <rFont val="Calibri"/>
        <family val="2"/>
        <scheme val="minor"/>
      </rPr>
      <t xml:space="preserve"> Con memorando 2025IE0010494 del 07/10/2025 el director de la DIDE remite matriz con avance, no se aportan evidencias</t>
    </r>
    <r>
      <rPr>
        <b/>
        <sz val="10"/>
        <rFont val="Calibri"/>
        <family val="2"/>
        <scheme val="minor"/>
      </rPr>
      <t xml:space="preserve">
CAL_02/10/2025: </t>
    </r>
    <r>
      <rPr>
        <sz val="10"/>
        <rFont val="Calibri"/>
        <family val="2"/>
        <scheme val="minor"/>
      </rPr>
      <t>Con memorando 2025IE0010312 del 02/10/2025 la OCI remite observaciones a la DIDE indicando que las actividades realizadas no corresponden a las planteadas y no subsanan la raíz del hallazgo, se solicita reformular la acción de mejora, no se acepta el traslado a la SFP y se amplía el plazo</t>
    </r>
    <r>
      <rPr>
        <b/>
        <sz val="10"/>
        <rFont val="Calibri"/>
        <family val="2"/>
        <scheme val="minor"/>
      </rPr>
      <t xml:space="preserve">
CAL_24/09/2025:</t>
    </r>
    <r>
      <rPr>
        <sz val="10"/>
        <rFont val="Calibri"/>
        <family val="2"/>
        <scheme val="minor"/>
      </rPr>
      <t xml:space="preserve"> Con memorando 2025IE0009923 del 23/09/2025, la Subdirección de Proyectos de la DIDE reporta el cumplimiento de la acción de mejora y solicita ampliación de plazo.</t>
    </r>
  </si>
  <si>
    <r>
      <rPr>
        <b/>
        <sz val="10"/>
        <rFont val="Calibri"/>
        <family val="2"/>
        <scheme val="minor"/>
      </rPr>
      <t xml:space="preserve">CAL_14/10/2025: </t>
    </r>
    <r>
      <rPr>
        <sz val="10"/>
        <rFont val="Calibri"/>
        <family val="2"/>
        <scheme val="minor"/>
      </rPr>
      <t>Con memorando 2025IE0010493 del 07/10/2025 la directora de la DEUT informa que el avance es del 0%</t>
    </r>
    <r>
      <rPr>
        <b/>
        <sz val="10"/>
        <rFont val="Calibri"/>
        <family val="2"/>
        <scheme val="minor"/>
      </rPr>
      <t xml:space="preserve">
CAL_04/07/2025: </t>
    </r>
    <r>
      <rPr>
        <sz val="10"/>
        <rFont val="Calibri"/>
        <family val="2"/>
        <scheme val="minor"/>
      </rPr>
      <t>Acción de mejora reformulada debido a que la CGR en informe final de auditoría financiera al MVCT - vigencia 2024, declaró la anterior acción de mejora como No efectiva.</t>
    </r>
  </si>
  <si>
    <r>
      <rPr>
        <b/>
        <sz val="10"/>
        <rFont val="Calibri"/>
        <family val="2"/>
        <scheme val="minor"/>
      </rPr>
      <t xml:space="preserve">CAL_21/10/2025: </t>
    </r>
    <r>
      <rPr>
        <sz val="10"/>
        <rFont val="Calibri"/>
        <family val="2"/>
        <scheme val="minor"/>
      </rPr>
      <t>Con memorando 2025IE0010494 del 07/10/2025 el director de la DIDE remite matriz con avance. Adjunta copia del Convenio Interadministrativo de Cooperación No. 647 de 2025</t>
    </r>
    <r>
      <rPr>
        <b/>
        <sz val="10"/>
        <rFont val="Calibri"/>
        <family val="2"/>
        <scheme val="minor"/>
      </rPr>
      <t xml:space="preserve">
CAL_22/09/2025: </t>
    </r>
    <r>
      <rPr>
        <sz val="10"/>
        <rFont val="Calibri"/>
        <family val="2"/>
        <scheme val="minor"/>
      </rPr>
      <t>Con memorando 2025IE0009606 del 16/09/2025 el Subdirector de Desarrollo Empresarial solicita ampliar el plazo de ejecución de la acción de mejora</t>
    </r>
    <r>
      <rPr>
        <b/>
        <sz val="10"/>
        <rFont val="Calibri"/>
        <family val="2"/>
        <scheme val="minor"/>
      </rPr>
      <t xml:space="preserve">
CAL_11/06/2025: </t>
    </r>
    <r>
      <rPr>
        <sz val="10"/>
        <rFont val="Calibri"/>
        <family val="2"/>
        <scheme val="minor"/>
      </rPr>
      <t>Mediante memorando 2025IE0005954 del 10/06/2025 la DIDE solicita actualizar la dependencia responsable</t>
    </r>
  </si>
  <si>
    <r>
      <rPr>
        <b/>
        <sz val="10"/>
        <rFont val="Calibri"/>
        <family val="2"/>
        <scheme val="minor"/>
      </rPr>
      <t>CAL_21/10/2025:</t>
    </r>
    <r>
      <rPr>
        <sz val="10"/>
        <rFont val="Calibri"/>
        <family val="2"/>
        <scheme val="minor"/>
      </rPr>
      <t xml:space="preserve"> Con memorando 2025IE0010494 del 07/10/2025 el director de la DIDE remite matriz con avance. Adjunta copia del Convenio Interadministrativo de Cooperación No. 647 de 2025</t>
    </r>
    <r>
      <rPr>
        <b/>
        <sz val="10"/>
        <rFont val="Calibri"/>
        <family val="2"/>
        <scheme val="minor"/>
      </rPr>
      <t xml:space="preserve">
CAL_22/09/2025: </t>
    </r>
    <r>
      <rPr>
        <sz val="10"/>
        <rFont val="Calibri"/>
        <family val="2"/>
        <scheme val="minor"/>
      </rPr>
      <t>Con memorando 2025IE0009606 del 16/09/2025 el Subdirector de Desarrollo Empresarial solicita ampliar el plazo de ejecución de la acción de mejora sustentado en las complejidades y particularidades de estos proyectos.</t>
    </r>
    <r>
      <rPr>
        <b/>
        <sz val="10"/>
        <rFont val="Calibri"/>
        <family val="2"/>
        <scheme val="minor"/>
      </rPr>
      <t xml:space="preserve">
CAL_11/06/2025: </t>
    </r>
    <r>
      <rPr>
        <sz val="10"/>
        <rFont val="Calibri"/>
        <family val="2"/>
        <scheme val="minor"/>
      </rPr>
      <t>Mediante memorando 2025IE0005954 del 10/06/2025 la DIDE solicita actualizar la dependencia responsable</t>
    </r>
  </si>
  <si>
    <r>
      <rPr>
        <b/>
        <sz val="10"/>
        <rFont val="Calibri"/>
        <family val="2"/>
        <scheme val="minor"/>
      </rPr>
      <t xml:space="preserve">CAL_21/10/2025: </t>
    </r>
    <r>
      <rPr>
        <sz val="10"/>
        <rFont val="Calibri"/>
        <family val="2"/>
        <scheme val="minor"/>
      </rPr>
      <t>Con memorando 2025IE0010494 del 07/10/2025 el director de la DIDE remite matriz con avance. Adjunta copia del Convenio Interadministrativo de Cooperación No. 028 de 2025</t>
    </r>
    <r>
      <rPr>
        <b/>
        <sz val="10"/>
        <rFont val="Calibri"/>
        <family val="2"/>
        <scheme val="minor"/>
      </rPr>
      <t xml:space="preserve">
CAL_22/09/2025:</t>
    </r>
    <r>
      <rPr>
        <sz val="10"/>
        <rFont val="Calibri"/>
        <family val="2"/>
        <scheme val="minor"/>
      </rPr>
      <t xml:space="preserve"> Con memorando 2025IE0009606 del 16/09/2025 el Subdirector de Desarrollo Empresarial solicita ampliar el plazo de ejecución de la acción de mejora sustentado en las complejidades y particularidades de estos proyectos.</t>
    </r>
    <r>
      <rPr>
        <b/>
        <sz val="10"/>
        <rFont val="Calibri"/>
        <family val="2"/>
        <scheme val="minor"/>
      </rPr>
      <t xml:space="preserve">
CAL_11/06/2025:</t>
    </r>
    <r>
      <rPr>
        <sz val="10"/>
        <rFont val="Calibri"/>
        <family val="2"/>
        <scheme val="minor"/>
      </rPr>
      <t xml:space="preserve"> Mediante memorando 2025IE0005954 del 10/06/2025 la DIDE solicita actualizar la dependencia responsable
</t>
    </r>
    <r>
      <rPr>
        <b/>
        <sz val="10"/>
        <rFont val="Calibri"/>
        <family val="2"/>
        <scheme val="minor"/>
      </rPr>
      <t>*******</t>
    </r>
    <r>
      <rPr>
        <sz val="10"/>
        <rFont val="Calibri"/>
        <family val="2"/>
        <scheme val="minor"/>
      </rPr>
      <t xml:space="preserve">
Mediante radicado 2025IE0003170 la DPR solicitó eliminar de la matriz de plan de mejoramiento la asignación realizada a la DPR de la acción de mejora. Siempre hubo copia a al aDIDE, quienes no refutaron la solicitud, por lo tanto, se realiza la actualización.</t>
    </r>
  </si>
  <si>
    <r>
      <rPr>
        <b/>
        <sz val="10"/>
        <rFont val="Calibri"/>
        <family val="2"/>
        <scheme val="minor"/>
      </rPr>
      <t xml:space="preserve">CAL_21/10/2025: </t>
    </r>
    <r>
      <rPr>
        <sz val="10"/>
        <rFont val="Calibri"/>
        <family val="2"/>
        <scheme val="minor"/>
      </rPr>
      <t>Con memorando 2025IE0010494 del 07/10/2025 el director de la DIDE remite matriz con avance. Adjunta copia del Convenio Interadministrativo de Cooperación No. 028 de 2025</t>
    </r>
    <r>
      <rPr>
        <b/>
        <sz val="10"/>
        <rFont val="Calibri"/>
        <family val="2"/>
        <scheme val="minor"/>
      </rPr>
      <t xml:space="preserve">
CAL_22/09/2025:</t>
    </r>
    <r>
      <rPr>
        <sz val="10"/>
        <rFont val="Calibri"/>
        <family val="2"/>
        <scheme val="minor"/>
      </rPr>
      <t xml:space="preserve"> Con memorando 2025IE0009606 del 16/09/2025 el Subdirector de Desarrollo Empresarial solicita ampliar el plazo de ejecución de la acción de mejora sustentado en las complejidades y particularidades de estos proyectos.</t>
    </r>
    <r>
      <rPr>
        <b/>
        <sz val="10"/>
        <rFont val="Calibri"/>
        <family val="2"/>
        <scheme val="minor"/>
      </rPr>
      <t xml:space="preserve">
CAL_11/06/2025: </t>
    </r>
    <r>
      <rPr>
        <sz val="10"/>
        <rFont val="Calibri"/>
        <family val="2"/>
        <scheme val="minor"/>
      </rPr>
      <t>Mediante memorando 2025IE0005954 del 10/06/2025 la DIDE solicita actualizar la dependencia responsable</t>
    </r>
  </si>
  <si>
    <r>
      <rPr>
        <b/>
        <sz val="10"/>
        <rFont val="Calibri"/>
        <family val="2"/>
        <scheme val="minor"/>
      </rPr>
      <t xml:space="preserve">CAL_21/10/2025: </t>
    </r>
    <r>
      <rPr>
        <sz val="10"/>
        <rFont val="Calibri"/>
        <family val="2"/>
        <scheme val="minor"/>
      </rPr>
      <t>Con memorando 2025IE0010494 del 07/10/2025 el director de la DIDE remite matriz con avance y  adjunta copia de oficio 2025EE0058343 remitido a la alcaldía de Acandí y oficio 2025EE0062247 dirigido a la Superintendencia de Servicios Públicos</t>
    </r>
    <r>
      <rPr>
        <b/>
        <sz val="10"/>
        <rFont val="Calibri"/>
        <family val="2"/>
        <scheme val="minor"/>
      </rPr>
      <t xml:space="preserve">
CAL_04/07/2025: </t>
    </r>
    <r>
      <rPr>
        <sz val="10"/>
        <rFont val="Calibri"/>
        <family val="2"/>
        <scheme val="minor"/>
      </rPr>
      <t>Acción de mejora reformulada debido a que la CGR en informe final de auditoría financiera al MVCT - vigencia 2024, declaró la anterior acción de mejora como No efectiva.</t>
    </r>
  </si>
  <si>
    <r>
      <rPr>
        <b/>
        <sz val="10"/>
        <rFont val="Calibri"/>
        <family val="2"/>
        <scheme val="minor"/>
      </rPr>
      <t xml:space="preserve">CAL_21/10/2025:  </t>
    </r>
    <r>
      <rPr>
        <sz val="10"/>
        <rFont val="Calibri"/>
        <family val="2"/>
        <scheme val="minor"/>
      </rPr>
      <t>Reporte de cumplimiento a realizarse en el mes de octubre</t>
    </r>
    <r>
      <rPr>
        <b/>
        <sz val="10"/>
        <rFont val="Calibri"/>
        <family val="2"/>
        <scheme val="minor"/>
      </rPr>
      <t xml:space="preserve">
CAL_27/06/2025: </t>
    </r>
    <r>
      <rPr>
        <sz val="10"/>
        <rFont val="Calibri"/>
        <family val="2"/>
        <scheme val="minor"/>
      </rPr>
      <t>Mediante memorando 2025IE0006526 del 27/06/2025 la DIDE solicita modificar la acción de mejora argumentando que se debe plantear una acción preventiva. Se modifica la acción de mejora, descripción de actividades y plazo. Mediante correo electrónico del 01/07/2025 se solicita aclarar lo referente a la unidad de medida y cantidades</t>
    </r>
  </si>
  <si>
    <r>
      <rPr>
        <b/>
        <sz val="10"/>
        <rFont val="Calibri"/>
        <family val="2"/>
        <scheme val="minor"/>
      </rPr>
      <t xml:space="preserve">CAL_21/10/2025: </t>
    </r>
    <r>
      <rPr>
        <sz val="10"/>
        <rFont val="Calibri"/>
        <family val="2"/>
        <scheme val="minor"/>
      </rPr>
      <t>El área encargada de dar cumplimiento a la acción de mejora no reportó avances para el III trimestre de 2025</t>
    </r>
    <r>
      <rPr>
        <b/>
        <sz val="10"/>
        <rFont val="Calibri"/>
        <family val="2"/>
        <scheme val="minor"/>
      </rPr>
      <t xml:space="preserve">
CAL_08/07/2025: </t>
    </r>
    <r>
      <rPr>
        <sz val="10"/>
        <rFont val="Calibri"/>
        <family val="2"/>
        <scheme val="minor"/>
      </rPr>
      <t>Acción de mejora reformulada debido a que la CGR en informe final de auditoría financiera al MVCT - vigencia 2024, declaró la anterior acción de mejora como No efectiva.</t>
    </r>
  </si>
  <si>
    <r>
      <rPr>
        <b/>
        <sz val="10"/>
        <rFont val="Calibri"/>
        <family val="2"/>
        <scheme val="minor"/>
      </rPr>
      <t xml:space="preserve">CAL_20/10/2025: </t>
    </r>
    <r>
      <rPr>
        <sz val="10"/>
        <rFont val="Calibri"/>
        <family val="2"/>
        <scheme val="minor"/>
      </rPr>
      <t>Con memorando 2025IE0010494 del 07/10/2025 el director de la DIDE remite matriz con avance informando que el convenio CUR 640 de 2019 fue prorrogado el 04/09/2025 por once (11) meses y actualmente se encuentra suspendido. No aportan evidencias.</t>
    </r>
    <r>
      <rPr>
        <b/>
        <sz val="10"/>
        <rFont val="Calibri"/>
        <family val="2"/>
        <scheme val="minor"/>
      </rPr>
      <t xml:space="preserve">
CAL_28/08/2025:</t>
    </r>
    <r>
      <rPr>
        <sz val="10"/>
        <rFont val="Calibri"/>
        <family val="2"/>
        <scheme val="minor"/>
      </rPr>
      <t xml:space="preserve"> Con memorando 2025IE0008690 del 27/08/2025 la Subdirección de Proyectos de la DIDE solicita modificar la acción de mejora</t>
    </r>
  </si>
  <si>
    <r>
      <rPr>
        <b/>
        <sz val="10"/>
        <rFont val="Calibri"/>
        <family val="2"/>
        <scheme val="minor"/>
      </rPr>
      <t xml:space="preserve">
CAL_21/10/2025: </t>
    </r>
    <r>
      <rPr>
        <sz val="10"/>
        <rFont val="Calibri"/>
        <family val="2"/>
        <scheme val="minor"/>
      </rPr>
      <t>El área encargada de dar cumplimiento a la acción de mejora no reportó avances para el III trimestre de</t>
    </r>
    <r>
      <rPr>
        <b/>
        <sz val="10"/>
        <rFont val="Calibri"/>
        <family val="2"/>
        <scheme val="minor"/>
      </rPr>
      <t xml:space="preserve"> 2025CAL_17/07/2025:</t>
    </r>
    <r>
      <rPr>
        <sz val="10"/>
        <rFont val="Calibri"/>
        <family val="2"/>
        <scheme val="minor"/>
      </rPr>
      <t xml:space="preserve"> Plan de mejoramiento ocasional suscrito el 07/07/2025</t>
    </r>
  </si>
  <si>
    <r>
      <rPr>
        <b/>
        <sz val="10"/>
        <rFont val="Calibri"/>
        <family val="2"/>
        <scheme val="minor"/>
      </rPr>
      <t xml:space="preserve">CAL_21/10/2025:  </t>
    </r>
    <r>
      <rPr>
        <sz val="10"/>
        <rFont val="Calibri"/>
        <family val="2"/>
        <scheme val="minor"/>
      </rPr>
      <t>Reporte de cumplimiento a realizarse en el mes de octubre</t>
    </r>
    <r>
      <rPr>
        <b/>
        <sz val="10"/>
        <rFont val="Calibri"/>
        <family val="2"/>
        <scheme val="minor"/>
      </rPr>
      <t xml:space="preserve">
CAL_19/06/2025: </t>
    </r>
    <r>
      <rPr>
        <sz val="10"/>
        <rFont val="Calibri"/>
        <family val="2"/>
        <scheme val="minor"/>
      </rPr>
      <t>Mediante memorando 2025IE0006069 del 12/06/2025 la DIDE presenta alcance a su solicitud de modificación dejando ampliación de plazo hasta el 31/10/2025</t>
    </r>
  </si>
  <si>
    <r>
      <rPr>
        <b/>
        <sz val="10"/>
        <rFont val="Calibri"/>
        <family val="2"/>
        <scheme val="minor"/>
      </rPr>
      <t xml:space="preserve">CAL_21/10/2025: </t>
    </r>
    <r>
      <rPr>
        <sz val="10"/>
        <rFont val="Calibri"/>
        <family val="2"/>
        <scheme val="minor"/>
      </rPr>
      <t xml:space="preserve">El área encargada de dar cumplimiento a la acción de mejora no reportó avances para el III trimestre de 2025
</t>
    </r>
    <r>
      <rPr>
        <b/>
        <sz val="10"/>
        <rFont val="Calibri"/>
        <family val="2"/>
        <scheme val="minor"/>
      </rPr>
      <t xml:space="preserve">CAL_11/06/2025: </t>
    </r>
    <r>
      <rPr>
        <sz val="10"/>
        <rFont val="Calibri"/>
        <family val="2"/>
        <scheme val="minor"/>
      </rPr>
      <t>Mediante memorando 2025IE0005954 del 10/06/2025 la DIDE solicita actualizar la dependencia responsable</t>
    </r>
  </si>
  <si>
    <r>
      <rPr>
        <b/>
        <sz val="10"/>
        <rFont val="Calibri"/>
        <family val="2"/>
        <scheme val="minor"/>
      </rPr>
      <t>CAL_20/10/2025:</t>
    </r>
    <r>
      <rPr>
        <sz val="10"/>
        <rFont val="Calibri"/>
        <family val="2"/>
        <scheme val="minor"/>
      </rPr>
      <t xml:space="preserve"> Con memorando 2025IE0010494 del 07/10/2025 el director de la DIDE remite matriz con avance
</t>
    </r>
    <r>
      <rPr>
        <b/>
        <sz val="10"/>
        <rFont val="Calibri"/>
        <family val="2"/>
        <scheme val="minor"/>
      </rPr>
      <t xml:space="preserve">CAL_08/07/2025: </t>
    </r>
    <r>
      <rPr>
        <sz val="10"/>
        <rFont val="Calibri"/>
        <family val="2"/>
        <scheme val="minor"/>
      </rPr>
      <t>Acción de mejora reformulada debido a que la CGR en informe final de auditoría financiera al MVCT - vigencia 2024, declaró la anterior acción de mejora como No efectiva.</t>
    </r>
  </si>
  <si>
    <r>
      <rPr>
        <b/>
        <sz val="10"/>
        <rFont val="Calibri"/>
        <family val="2"/>
        <scheme val="minor"/>
      </rPr>
      <t xml:space="preserve">CAL_21/10/2025:  </t>
    </r>
    <r>
      <rPr>
        <sz val="10"/>
        <rFont val="Calibri"/>
        <family val="2"/>
        <scheme val="minor"/>
      </rPr>
      <t xml:space="preserve">Reporte de cumplimiento a realizarse en el mes de octubre
********
Mediante memorando 2025IE0004520 la DIDE solicita modificación de la acción de mejora y ampliación de su cumplimiento hasta el 31 de octubre 2025
</t>
    </r>
  </si>
  <si>
    <r>
      <rPr>
        <b/>
        <sz val="10"/>
        <rFont val="Calibri"/>
        <family val="2"/>
        <scheme val="minor"/>
      </rPr>
      <t>CAL_21/10/2025:</t>
    </r>
    <r>
      <rPr>
        <sz val="10"/>
        <rFont val="Calibri"/>
        <family val="2"/>
        <scheme val="minor"/>
      </rPr>
      <t xml:space="preserve"> El área encargada de dar cumplimiento a la acción de mejora no reportó avances para el III trimestre de 2025</t>
    </r>
  </si>
  <si>
    <r>
      <rPr>
        <b/>
        <sz val="10"/>
        <rFont val="Calibri"/>
        <family val="2"/>
        <scheme val="minor"/>
      </rPr>
      <t>CAL_20/10/2025:</t>
    </r>
    <r>
      <rPr>
        <sz val="10"/>
        <rFont val="Calibri"/>
        <family val="2"/>
        <scheme val="minor"/>
      </rPr>
      <t xml:space="preserve"> Con memorando 2025IE0010494 del 07/10/2025 el director de la DIDE remite matriz con avance informando las gestiones realizadas. Dentro de las evidencias cargadas no se aportan los entregables señalados en la acción de mejora.</t>
    </r>
  </si>
  <si>
    <r>
      <rPr>
        <b/>
        <sz val="10"/>
        <rFont val="Calibri"/>
        <family val="2"/>
        <scheme val="minor"/>
      </rPr>
      <t xml:space="preserve">CAL_21/10/2025: </t>
    </r>
    <r>
      <rPr>
        <sz val="10"/>
        <rFont val="Calibri"/>
        <family val="2"/>
        <scheme val="minor"/>
      </rPr>
      <t>El área encargada de dar cumplimiento a la acción de mejora no reportó avances para el III trimestre de 2025
*******
Mediante memorando 2024IE0011624 de fecha 18/12/2024 la DIDE solicitro la ampliación del plazo para  la terminación de las actividades de la accion de mejora</t>
    </r>
  </si>
  <si>
    <r>
      <rPr>
        <b/>
        <sz val="10"/>
        <rFont val="Calibri"/>
        <family val="2"/>
        <scheme val="minor"/>
      </rPr>
      <t>CAL_20/10/2025:</t>
    </r>
    <r>
      <rPr>
        <sz val="10"/>
        <rFont val="Calibri"/>
        <family val="2"/>
        <scheme val="minor"/>
      </rPr>
      <t xml:space="preserve"> Con memorando 2025IE0010494 del 07/10/2025 el director de la DIDE remite matriz con avance, no se adjuntan soportes
</t>
    </r>
    <r>
      <rPr>
        <b/>
        <sz val="10"/>
        <rFont val="Calibri"/>
        <family val="2"/>
        <scheme val="minor"/>
      </rPr>
      <t>CAL_11/06/2025:</t>
    </r>
    <r>
      <rPr>
        <sz val="10"/>
        <rFont val="Calibri"/>
        <family val="2"/>
        <scheme val="minor"/>
      </rPr>
      <t xml:space="preserve"> Mediante memorando 2025IE0005954 del 10/06/2025 la DIDE solicita actualizar la dependencia responsable</t>
    </r>
  </si>
  <si>
    <r>
      <rPr>
        <b/>
        <sz val="10"/>
        <rFont val="Calibri"/>
        <family val="2"/>
        <scheme val="minor"/>
      </rPr>
      <t xml:space="preserve">CAL_21/10/2025: </t>
    </r>
    <r>
      <rPr>
        <sz val="10"/>
        <rFont val="Calibri"/>
        <family val="2"/>
        <scheme val="minor"/>
      </rPr>
      <t>El área encargada de dar cumplimiento a la acción de mejora no reportó avances para el III trimestre de 2025
***********
Mediante memorando 2025IE0001078 solicitan ampliación para el cumplimiento de la acción de mejora hasta el 31 de diciembre 2025. Mediante radicado 2025IE000236 remiten avance de las acciones de mejora y se observan 3 informes de avance, se deja un avance del 2,5 en razon de que falta la puesta en marcha del sistema mencionado.</t>
    </r>
  </si>
  <si>
    <r>
      <rPr>
        <b/>
        <sz val="10"/>
        <rFont val="Calibri"/>
        <family val="2"/>
        <scheme val="minor"/>
      </rPr>
      <t>CAL_14/10/2025:</t>
    </r>
    <r>
      <rPr>
        <sz val="10"/>
        <rFont val="Calibri"/>
        <family val="2"/>
        <scheme val="minor"/>
      </rPr>
      <t xml:space="preserve"> Con memorando 2025IE0010474 y alcance 2025IE0010581 del 09/10/2025, la subdirectora de SSA reporta el avance de la acción de mejora. Se adjunta copia de la solicitud de concepto jurídico memorando 2024IE0011398</t>
    </r>
  </si>
  <si>
    <r>
      <rPr>
        <b/>
        <sz val="10"/>
        <rFont val="Calibri"/>
        <family val="2"/>
        <scheme val="minor"/>
      </rPr>
      <t>CAL_14/10/2025:</t>
    </r>
    <r>
      <rPr>
        <sz val="10"/>
        <rFont val="Calibri"/>
        <family val="2"/>
        <scheme val="minor"/>
      </rPr>
      <t xml:space="preserve"> Con memorando 2025IE0010493 del 07/10/2025 la directora de la DEUT informa que el avance es del 50%. Si bien se adjuntan soportes de las gestiones realizadas estas no corresponden a los entregables previstos en la acción de mejora.</t>
    </r>
  </si>
  <si>
    <r>
      <rPr>
        <b/>
        <sz val="10"/>
        <rFont val="Calibri"/>
        <family val="2"/>
        <scheme val="minor"/>
      </rPr>
      <t xml:space="preserve">CAL_14/10/2025: </t>
    </r>
    <r>
      <rPr>
        <sz val="10"/>
        <rFont val="Calibri"/>
        <family val="2"/>
        <scheme val="minor"/>
      </rPr>
      <t>Con memorando 2025IE0010493 del 07/10/2025 la directora de la DEUT informa que el avance es del 50%. Si bien se adjuntan soportes de las gestiones realizadas estas no corresponden a los entregables previstos en la acción de mejora</t>
    </r>
  </si>
  <si>
    <r>
      <rPr>
        <b/>
        <sz val="10"/>
        <rFont val="Calibri"/>
        <family val="2"/>
        <scheme val="minor"/>
      </rPr>
      <t>CAL_20/10/2025:</t>
    </r>
    <r>
      <rPr>
        <sz val="10"/>
        <rFont val="Calibri"/>
        <family val="2"/>
        <scheme val="minor"/>
      </rPr>
      <t xml:space="preserve"> Con memorando 2025IE0010494 del 07/10/2025 el director de la DIDE remite matriz con avance informando que el PDA esta adelantando los trámites para una nueva consultoría. No se aportan evidencias relacionadas con la acción de mejora propuesta</t>
    </r>
  </si>
  <si>
    <r>
      <rPr>
        <b/>
        <sz val="10"/>
        <rFont val="Calibri"/>
        <family val="2"/>
        <scheme val="minor"/>
      </rPr>
      <t xml:space="preserve">CAL_20/10/2025: </t>
    </r>
    <r>
      <rPr>
        <sz val="10"/>
        <rFont val="Calibri"/>
        <family val="2"/>
        <scheme val="minor"/>
      </rPr>
      <t>Con memorando 2025IE0010494 del 07/10/2025 el director de la DIDE remite matriz con avance informando que a 07/10/2025 el proyecto continúa suspendido, derivado de incertidumbres generadas por el Decreto No. 016 de 2025. No se aportan soportes.</t>
    </r>
    <r>
      <rPr>
        <b/>
        <sz val="10"/>
        <rFont val="Calibri"/>
        <family val="2"/>
        <scheme val="minor"/>
      </rPr>
      <t xml:space="preserve">
CAL_14/07/2025: </t>
    </r>
    <r>
      <rPr>
        <sz val="10"/>
        <rFont val="Calibri"/>
        <family val="2"/>
        <scheme val="minor"/>
      </rPr>
      <t>Mediante memorando 2025IE0006970 del 11/07/2025 la DIDE solicita modificar la unidad de medida de las actividades y cantidad de entregables de modo que guarden coherencia con la acción de mejora</t>
    </r>
    <r>
      <rPr>
        <b/>
        <sz val="10"/>
        <rFont val="Calibri"/>
        <family val="2"/>
        <scheme val="minor"/>
      </rPr>
      <t xml:space="preserve">
CAL_27/06/2025:</t>
    </r>
    <r>
      <rPr>
        <sz val="10"/>
        <rFont val="Calibri"/>
        <family val="2"/>
        <scheme val="minor"/>
      </rPr>
      <t xml:space="preserve"> Mediante memorando 2025IE0006526 del 27/06/2025 la DIDE solicita la ampliación de la acción de mejora
</t>
    </r>
  </si>
  <si>
    <r>
      <rPr>
        <b/>
        <sz val="10"/>
        <rFont val="Calibri"/>
        <family val="2"/>
        <scheme val="minor"/>
      </rPr>
      <t>CAL_21/10/2025:</t>
    </r>
    <r>
      <rPr>
        <sz val="10"/>
        <rFont val="Calibri"/>
        <family val="2"/>
        <scheme val="minor"/>
      </rPr>
      <t xml:space="preserve"> Reporte de cumplimiento a realizarse en el mes de octubre
*******
Mediante memorando 2025IE0004520 la DIDE solicita modificación de la acción de mejora y ampliación para su cumplimiento hasta el 31 de octubre 2025</t>
    </r>
  </si>
  <si>
    <r>
      <rPr>
        <b/>
        <sz val="10"/>
        <rFont val="Calibri"/>
        <family val="2"/>
        <scheme val="minor"/>
      </rPr>
      <t xml:space="preserve">CAL_21/10/2025: </t>
    </r>
    <r>
      <rPr>
        <sz val="10"/>
        <rFont val="Calibri"/>
        <family val="2"/>
        <scheme val="minor"/>
      </rPr>
      <t>Reporte de cumplimiento a realizarse en el mes de octubre
*******
Mediante memorando 2025IE0004520 la DIDE solicita modificación de la acción de mejora y ampliación para su cumplimiento hasta el 31 de octubre 2025</t>
    </r>
  </si>
  <si>
    <r>
      <rPr>
        <b/>
        <sz val="10"/>
        <rFont val="Calibri"/>
        <family val="2"/>
        <scheme val="minor"/>
      </rPr>
      <t>CAL_21/10/2025:</t>
    </r>
    <r>
      <rPr>
        <sz val="10"/>
        <rFont val="Calibri"/>
        <family val="2"/>
        <scheme val="minor"/>
      </rPr>
      <t xml:space="preserve"> El área encargada de dar cumplimiento a la acción de mejora no reportó avances para el III trimestre de 2025
****
Mediante memorando 2024IE0012018 de fecha 27/12/2024 la DIDE solicito la ampliación del plazo para el cumplimiento de la accion de mejora</t>
    </r>
  </si>
  <si>
    <r>
      <rPr>
        <b/>
        <sz val="10"/>
        <rFont val="Calibri"/>
        <family val="2"/>
        <scheme val="minor"/>
      </rPr>
      <t>CAL_20/10/2025:</t>
    </r>
    <r>
      <rPr>
        <sz val="10"/>
        <rFont val="Calibri"/>
        <family val="2"/>
        <scheme val="minor"/>
      </rPr>
      <t xml:space="preserve"> Con memorando 2025IE0010494 del 07/10/2025 el director de la DIDE remite matriz con avance. No se aportan evidencias relacionados con los entregables contemplados en la acción de mejora.</t>
    </r>
    <r>
      <rPr>
        <b/>
        <sz val="10"/>
        <rFont val="Calibri"/>
        <family val="2"/>
        <scheme val="minor"/>
      </rPr>
      <t xml:space="preserve">
CAL_28/07/2025: </t>
    </r>
    <r>
      <rPr>
        <sz val="10"/>
        <rFont val="Calibri"/>
        <family val="2"/>
        <scheme val="minor"/>
      </rPr>
      <t>Mediante memorando 2025IE0007378 del 23/07/2025, la Subdirectora de Proyectos de la DIDE, solicita modificar las actividades y unidad de medida, así como el plazo de ejecucíón</t>
    </r>
  </si>
  <si>
    <r>
      <rPr>
        <b/>
        <sz val="10"/>
        <rFont val="Calibri"/>
        <family val="2"/>
        <scheme val="minor"/>
      </rPr>
      <t>CAL_20/10/2025:</t>
    </r>
    <r>
      <rPr>
        <sz val="10"/>
        <rFont val="Calibri"/>
        <family val="2"/>
        <scheme val="minor"/>
      </rPr>
      <t xml:space="preserve"> Con memorando 2025IE0010494 del 07/10/2025 el director de la DIDE remite matriz con avance. No se aportan evidencias relacionados con los entregables contemplados en la acción de mejora.</t>
    </r>
    <r>
      <rPr>
        <b/>
        <sz val="10"/>
        <rFont val="Calibri"/>
        <family val="2"/>
        <scheme val="minor"/>
      </rPr>
      <t xml:space="preserve">
CAL_28/07/2025:</t>
    </r>
    <r>
      <rPr>
        <sz val="10"/>
        <rFont val="Calibri"/>
        <family val="2"/>
        <scheme val="minor"/>
      </rPr>
      <t xml:space="preserve"> Mediante memorando 2025IE0007378 del 23/07/2025, la Subdirectora de Proyectos de la DIDE, solicita ampliar el plazo hasta el 31/12/2025</t>
    </r>
  </si>
  <si>
    <r>
      <rPr>
        <b/>
        <sz val="10"/>
        <rFont val="Calibri"/>
        <family val="2"/>
        <scheme val="minor"/>
      </rPr>
      <t xml:space="preserve">CAL_21/10/2025: </t>
    </r>
    <r>
      <rPr>
        <sz val="10"/>
        <rFont val="Calibri"/>
        <family val="2"/>
        <scheme val="minor"/>
      </rPr>
      <t>El área encargada de dar cumplimiento a la acción de mejora no reportó avances para el III trimestre de 2025</t>
    </r>
    <r>
      <rPr>
        <b/>
        <sz val="10"/>
        <rFont val="Calibri"/>
        <family val="2"/>
        <scheme val="minor"/>
      </rPr>
      <t xml:space="preserve">
CAL_31/07/2025: </t>
    </r>
    <r>
      <rPr>
        <sz val="10"/>
        <rFont val="Calibri"/>
        <family val="2"/>
        <scheme val="minor"/>
      </rPr>
      <t>Acción de mejora reformulada, toda vez que la anterior no alcanzó a cumplirse dentro del plazo estipulado y no se gestionó la ampliación antes del vencimiento. Con memorando 2025IE0007587 del 29/07/2025, el Subdirector de Desarrollo Empresarial presenta la solicitud de reformulación.</t>
    </r>
  </si>
  <si>
    <r>
      <rPr>
        <b/>
        <sz val="10"/>
        <rFont val="Calibri"/>
        <family val="2"/>
        <scheme val="minor"/>
      </rPr>
      <t xml:space="preserve">CAL_21/10/2025: </t>
    </r>
    <r>
      <rPr>
        <sz val="10"/>
        <rFont val="Calibri"/>
        <family val="2"/>
        <scheme val="minor"/>
      </rPr>
      <t xml:space="preserve">Con memorando 2025IE0010494 del 07/10/2025 el director de la DIDE remite matriz con avance. No se presentan evidencias y las actividades descritas no guardan relación con la descripción de actividades y entregables previstos en la acción de mejora. </t>
    </r>
    <r>
      <rPr>
        <b/>
        <sz val="10"/>
        <rFont val="Calibri"/>
        <family val="2"/>
        <scheme val="minor"/>
      </rPr>
      <t xml:space="preserve">
CAL_17/07/2025:</t>
    </r>
    <r>
      <rPr>
        <sz val="10"/>
        <rFont val="Calibri"/>
        <family val="2"/>
        <scheme val="minor"/>
      </rPr>
      <t xml:space="preserve"> Plan de mejoramiento ocasional suscrito el 07/07/2025</t>
    </r>
  </si>
  <si>
    <r>
      <rPr>
        <b/>
        <sz val="10"/>
        <rFont val="Calibri"/>
        <family val="2"/>
        <scheme val="minor"/>
      </rPr>
      <t>CAL_21/10/2025:</t>
    </r>
    <r>
      <rPr>
        <sz val="10"/>
        <rFont val="Calibri"/>
        <family val="2"/>
        <scheme val="minor"/>
      </rPr>
      <t xml:space="preserve"> Con memorando 2025IE0010494 del 07/10/2025 el director de la DIDE remite matriz con avance. Se adjuntan soportes</t>
    </r>
    <r>
      <rPr>
        <b/>
        <sz val="10"/>
        <rFont val="Calibri"/>
        <family val="2"/>
        <scheme val="minor"/>
      </rPr>
      <t xml:space="preserve">
CAL_17/07/2025:</t>
    </r>
    <r>
      <rPr>
        <sz val="10"/>
        <rFont val="Calibri"/>
        <family val="2"/>
        <scheme val="minor"/>
      </rPr>
      <t xml:space="preserve"> Plan de mejoramiento ocasional suscrito el 07/07/2025</t>
    </r>
  </si>
  <si>
    <r>
      <rPr>
        <b/>
        <sz val="10"/>
        <rFont val="Calibri"/>
        <family val="2"/>
        <scheme val="minor"/>
      </rPr>
      <t>CAL_09/10/2025:</t>
    </r>
    <r>
      <rPr>
        <sz val="10"/>
        <rFont val="Calibri"/>
        <family val="2"/>
        <scheme val="minor"/>
      </rPr>
      <t xml:space="preserve"> Con memorando 2025IE0010407 del 06/10/2025 la directora de la DPR reportó avance de la acción de mejora, adjuntan 3 informes.</t>
    </r>
    <r>
      <rPr>
        <b/>
        <sz val="10"/>
        <rFont val="Calibri"/>
        <family val="2"/>
        <scheme val="minor"/>
      </rPr>
      <t xml:space="preserve">
CAL_07/07/2025: </t>
    </r>
    <r>
      <rPr>
        <sz val="10"/>
        <rFont val="Calibri"/>
        <family val="2"/>
        <scheme val="minor"/>
      </rPr>
      <t>Mediante memorando 2025IE0006636 del 02/07/2025 la DPR solicitó modificar la acción de mejora a fin de homogenizarla con la acción de mejora del hallazgo H8(2024)</t>
    </r>
  </si>
  <si>
    <r>
      <rPr>
        <b/>
        <sz val="10"/>
        <rFont val="Calibri"/>
        <family val="2"/>
        <scheme val="minor"/>
      </rPr>
      <t>CAL_21/10/2025:</t>
    </r>
    <r>
      <rPr>
        <sz val="10"/>
        <rFont val="Calibri"/>
        <family val="2"/>
        <scheme val="minor"/>
      </rPr>
      <t xml:space="preserve"> Con memorando 2025IE0010494 del 07/10/2025 el director de la DIDE remite matriz con avance informando el estado de los proyectos: BID MOCOA, GUAJIRA, EMCALI</t>
    </r>
  </si>
  <si>
    <r>
      <rPr>
        <b/>
        <sz val="10"/>
        <rFont val="Calibri"/>
        <family val="2"/>
        <scheme val="minor"/>
      </rPr>
      <t xml:space="preserve">CAL_21/10/2025: </t>
    </r>
    <r>
      <rPr>
        <sz val="10"/>
        <rFont val="Calibri"/>
        <family val="2"/>
        <scheme val="minor"/>
      </rPr>
      <t>Con memorando 2025IE0010494 del 07/10/2025 el director de la DIDE remite matriz informando los soportes presentados. Se adjuntan soportes</t>
    </r>
    <r>
      <rPr>
        <b/>
        <sz val="10"/>
        <rFont val="Calibri"/>
        <family val="2"/>
        <scheme val="minor"/>
      </rPr>
      <t xml:space="preserve">
CAL_08/07/2025: </t>
    </r>
    <r>
      <rPr>
        <sz val="10"/>
        <rFont val="Calibri"/>
        <family val="2"/>
        <scheme val="minor"/>
      </rPr>
      <t>Acción de mejora reformulada debido a que la CGR en informe final de auditoría financiera al MVCT - vigencia 2024, declaró la anterior acción de mejora como No efectiva.</t>
    </r>
  </si>
  <si>
    <r>
      <rPr>
        <b/>
        <sz val="10"/>
        <rFont val="Calibri"/>
        <family val="2"/>
        <scheme val="minor"/>
      </rPr>
      <t>CAL_21/10/2025:</t>
    </r>
    <r>
      <rPr>
        <sz val="10"/>
        <rFont val="Calibri"/>
        <family val="2"/>
        <scheme val="minor"/>
      </rPr>
      <t xml:space="preserve"> El área encargada de dar cumplimiento a la acción de mejora no reportó avances para el III trimestre de 2025
</t>
    </r>
    <r>
      <rPr>
        <b/>
        <sz val="10"/>
        <rFont val="Calibri"/>
        <family val="2"/>
        <scheme val="minor"/>
      </rPr>
      <t xml:space="preserve">CAL_19/06/2025: </t>
    </r>
    <r>
      <rPr>
        <sz val="10"/>
        <rFont val="Calibri"/>
        <family val="2"/>
        <scheme val="minor"/>
      </rPr>
      <t>Mediante memorando 2025IE0006077 del 12/06/2025 laSubdirección de Proyectos - DIDE, solicita modificación de la acción de mejora</t>
    </r>
    <r>
      <rPr>
        <i/>
        <sz val="10"/>
        <rFont val="Calibri"/>
        <family val="2"/>
        <scheme val="minor"/>
      </rPr>
      <t xml:space="preserve">
</t>
    </r>
    <r>
      <rPr>
        <b/>
        <sz val="10"/>
        <rFont val="Calibri"/>
        <family val="2"/>
        <scheme val="minor"/>
      </rPr>
      <t xml:space="preserve">CAL_27/06/2025: </t>
    </r>
    <r>
      <rPr>
        <sz val="10"/>
        <rFont val="Calibri"/>
        <family val="2"/>
        <scheme val="minor"/>
      </rPr>
      <t>Mediante memorando 2025IE0006479 del 26/06/2025 la Subdirección de Proyectos - DIDE, solicita prórroga y modificación de la acción de mejora</t>
    </r>
  </si>
  <si>
    <r>
      <rPr>
        <b/>
        <sz val="10"/>
        <rFont val="Calibri"/>
        <family val="2"/>
        <scheme val="minor"/>
      </rPr>
      <t xml:space="preserve">CAL_21/10/2025: </t>
    </r>
    <r>
      <rPr>
        <sz val="10"/>
        <rFont val="Calibri"/>
        <family val="2"/>
        <scheme val="minor"/>
      </rPr>
      <t>El área encargada de dar cumplimiento a la acción de mejora no reportó avances para el III trimestre de 2025</t>
    </r>
    <r>
      <rPr>
        <b/>
        <sz val="10"/>
        <rFont val="Calibri"/>
        <family val="2"/>
        <scheme val="minor"/>
      </rPr>
      <t xml:space="preserve">
CAL_14/07/2025:</t>
    </r>
    <r>
      <rPr>
        <sz val="10"/>
        <rFont val="Calibri"/>
        <family val="2"/>
        <scheme val="minor"/>
      </rPr>
      <t xml:space="preserve"> Acción de mejora reformulada por solicitud de la DIDE mediante memorando 2025IE0006970 del 11/07/2025 la DIDE</t>
    </r>
  </si>
  <si>
    <r>
      <rPr>
        <b/>
        <sz val="10"/>
        <rFont val="Calibri"/>
        <family val="2"/>
        <scheme val="minor"/>
      </rPr>
      <t>CAL_21/10/2025:</t>
    </r>
    <r>
      <rPr>
        <sz val="10"/>
        <rFont val="Calibri"/>
        <family val="2"/>
        <scheme val="minor"/>
      </rPr>
      <t xml:space="preserve"> Con memorando 2025IE0010494 del 07/10/2025 el director de la DIDE remite matriz con avance. No se aportan evidencias relacionadas con los entregables planteadas en la acción de mejora</t>
    </r>
    <r>
      <rPr>
        <b/>
        <sz val="10"/>
        <rFont val="Calibri"/>
        <family val="2"/>
        <scheme val="minor"/>
      </rPr>
      <t xml:space="preserve">
CAL_27/08/2025: </t>
    </r>
    <r>
      <rPr>
        <sz val="10"/>
        <rFont val="Calibri"/>
        <family val="2"/>
        <scheme val="minor"/>
      </rPr>
      <t>Mediante memorando 2025IE0008545 del 25/08/2025, la directora de la DIDE solicita ampliar el plazo de ejecución hasta el 31/12/2026</t>
    </r>
  </si>
  <si>
    <r>
      <rPr>
        <b/>
        <sz val="10"/>
        <rFont val="Calibri"/>
        <family val="2"/>
        <scheme val="minor"/>
      </rPr>
      <t xml:space="preserve">CAL_21/10/2025: </t>
    </r>
    <r>
      <rPr>
        <sz val="10"/>
        <rFont val="Calibri"/>
        <family val="2"/>
        <scheme val="minor"/>
      </rPr>
      <t>Con memorando 2025IE0010494 del 07/10/2025 el director de la DIDE remite matriz con avance. No se aportan evidencias relacionadas con los entregables planteadas en la acción de mejora</t>
    </r>
  </si>
  <si>
    <r>
      <rPr>
        <b/>
        <sz val="10"/>
        <rFont val="Calibri"/>
        <family val="2"/>
        <scheme val="minor"/>
      </rPr>
      <t>CAL_21/10/2025:</t>
    </r>
    <r>
      <rPr>
        <sz val="10"/>
        <rFont val="Calibri"/>
        <family val="2"/>
        <scheme val="minor"/>
      </rPr>
      <t xml:space="preserve"> Con memorando 2025IE0010494 del 07/10/2025 el director de la DIDE remite matriz con avance. No se aportan evidencias relacionadas con los entregables planteadas en la acción de mejora</t>
    </r>
    <r>
      <rPr>
        <b/>
        <sz val="10"/>
        <rFont val="Calibri"/>
        <family val="2"/>
        <scheme val="minor"/>
      </rPr>
      <t xml:space="preserve">
CAL_11/06/2025: </t>
    </r>
    <r>
      <rPr>
        <sz val="10"/>
        <rFont val="Calibri"/>
        <family val="2"/>
        <scheme val="minor"/>
      </rPr>
      <t>Mediante memorando 2025IE0005938 del 10/06/2025 la DIDE solicita ampliar el plazo hasta el 31/12/2026</t>
    </r>
  </si>
  <si>
    <r>
      <rPr>
        <b/>
        <sz val="10"/>
        <rFont val="Calibri"/>
        <family val="2"/>
        <scheme val="minor"/>
      </rPr>
      <t xml:space="preserve">CAL_21/10/2025: </t>
    </r>
    <r>
      <rPr>
        <sz val="10"/>
        <rFont val="Calibri"/>
        <family val="2"/>
        <scheme val="minor"/>
      </rPr>
      <t>El área encargada de dar cumplimiento a la acción de mejora no reportó avances para el III trimestre de 2025
********
Mediante memorando 2024IE0011404 de fecha 13/12/2024 la DIVIS solicito la modificacion de la terminación de las actividades de la acción de mejora</t>
    </r>
  </si>
  <si>
    <r>
      <rPr>
        <b/>
        <sz val="10"/>
        <rFont val="Calibri"/>
        <family val="2"/>
        <scheme val="minor"/>
      </rPr>
      <t xml:space="preserve">CAL_08/10/2025: </t>
    </r>
    <r>
      <rPr>
        <sz val="10"/>
        <rFont val="Calibri"/>
        <family val="2"/>
        <scheme val="minor"/>
      </rPr>
      <t>Con memorando 2025IE0010474 del 07/10/2025 la subdirectora de SSA remitió informe de avance indicando que se encuentran "realizando la identificación jurídica de los predios que ya no son propiedad del MVCT". Sin soportes cargados</t>
    </r>
  </si>
  <si>
    <r>
      <rPr>
        <b/>
        <sz val="10"/>
        <rFont val="Calibri"/>
        <family val="2"/>
        <scheme val="minor"/>
      </rPr>
      <t xml:space="preserve">CAL_20/10/2025: </t>
    </r>
    <r>
      <rPr>
        <sz val="10"/>
        <rFont val="Calibri"/>
        <family val="2"/>
        <scheme val="minor"/>
      </rPr>
      <t>Con memorando 2025IE0010494 del 07/10/2025 el director de la DIDE remite matriz con avance. Remiten pantallazos de la reunión y correos.</t>
    </r>
    <r>
      <rPr>
        <b/>
        <sz val="10"/>
        <rFont val="Calibri"/>
        <family val="2"/>
        <scheme val="minor"/>
      </rPr>
      <t xml:space="preserve">
CAL_17/07/2025:</t>
    </r>
    <r>
      <rPr>
        <sz val="10"/>
        <rFont val="Calibri"/>
        <family val="2"/>
        <scheme val="minor"/>
      </rPr>
      <t xml:space="preserve"> Plan de mejoramiento ocasional suscrito el 07/07/2025</t>
    </r>
  </si>
  <si>
    <r>
      <rPr>
        <b/>
        <sz val="10"/>
        <rFont val="Calibri"/>
        <family val="2"/>
        <scheme val="minor"/>
      </rPr>
      <t xml:space="preserve">CAL_15/10/2025: </t>
    </r>
    <r>
      <rPr>
        <sz val="10"/>
        <rFont val="Calibri"/>
        <family val="2"/>
        <scheme val="minor"/>
      </rPr>
      <t>Con memorando 2025IE0010494 del 07/10/2025 el director de la DIDE remite informe de actividades realizadas, no presenta respuesta a las observaciones de la OCI</t>
    </r>
    <r>
      <rPr>
        <b/>
        <sz val="10"/>
        <rFont val="Calibri"/>
        <family val="2"/>
        <scheme val="minor"/>
      </rPr>
      <t xml:space="preserve">
CAL_02/10/2025: </t>
    </r>
    <r>
      <rPr>
        <sz val="10"/>
        <rFont val="Calibri"/>
        <family val="2"/>
        <scheme val="minor"/>
      </rPr>
      <t>Con memorando 2025IE0010312 del 02/10/2025 la OCI remite observaciones a la DIDE indicando que las actividades realizadas no corresponden a las planteadas y no subsanan la raíz del hallazgo, se solicita reformular la acción de mejora, no se acepta el traslado a la SFP y se amplía el plazo</t>
    </r>
    <r>
      <rPr>
        <b/>
        <sz val="10"/>
        <rFont val="Calibri"/>
        <family val="2"/>
        <scheme val="minor"/>
      </rPr>
      <t xml:space="preserve">
CAL_24/09/2025:</t>
    </r>
    <r>
      <rPr>
        <sz val="10"/>
        <rFont val="Calibri"/>
        <family val="2"/>
        <scheme val="minor"/>
      </rPr>
      <t xml:space="preserve"> Con memorando 2025IE0009923 del 23/09/2025, la Subdirección de Proyectos de la DIDE reporta el cumplimiento de la acción de mejora y solicita ampliación de plazo. </t>
    </r>
  </si>
  <si>
    <r>
      <rPr>
        <b/>
        <sz val="10"/>
        <rFont val="Calibri"/>
        <family val="2"/>
        <scheme val="minor"/>
      </rPr>
      <t xml:space="preserve">CAL_21/10/2025: </t>
    </r>
    <r>
      <rPr>
        <sz val="10"/>
        <rFont val="Calibri"/>
        <family val="2"/>
        <scheme val="minor"/>
      </rPr>
      <t xml:space="preserve">Con memorando 2025IE0010494 del 07/10/2025 el director de la DIDE remite matriz con avance. Solo se toma en cuenta para el avance el acta de reunión con ENTerritorio. </t>
    </r>
    <r>
      <rPr>
        <b/>
        <sz val="10"/>
        <rFont val="Calibri"/>
        <family val="2"/>
        <scheme val="minor"/>
      </rPr>
      <t xml:space="preserve">
CAL_17/07/2025:</t>
    </r>
    <r>
      <rPr>
        <sz val="10"/>
        <rFont val="Calibri"/>
        <family val="2"/>
        <scheme val="minor"/>
      </rPr>
      <t xml:space="preserve"> Plan de mejoramiento ocasional suscrito el 07/07/2025</t>
    </r>
  </si>
  <si>
    <r>
      <rPr>
        <b/>
        <sz val="10"/>
        <rFont val="Calibri"/>
        <family val="2"/>
        <scheme val="minor"/>
      </rPr>
      <t xml:space="preserve">CAL_21/10/2025: </t>
    </r>
    <r>
      <rPr>
        <sz val="10"/>
        <rFont val="Calibri"/>
        <family val="2"/>
        <scheme val="minor"/>
      </rPr>
      <t>Con memorando 2025IE0010494 del 07/10/2025 el director de la DIDE remite matriz con avance informando las gestiones adelantandas. No se aportan soportes relacionados con los entregables previstos en la acción de mejora</t>
    </r>
    <r>
      <rPr>
        <b/>
        <sz val="10"/>
        <rFont val="Calibri"/>
        <family val="2"/>
        <scheme val="minor"/>
      </rPr>
      <t xml:space="preserve">
CAL_17/07/2025:</t>
    </r>
    <r>
      <rPr>
        <sz val="10"/>
        <rFont val="Calibri"/>
        <family val="2"/>
        <scheme val="minor"/>
      </rPr>
      <t xml:space="preserve"> Plan de mejoramiento ocasional suscrito el 07/07/2025</t>
    </r>
  </si>
  <si>
    <r>
      <rPr>
        <b/>
        <sz val="10"/>
        <rFont val="Calibri"/>
        <family val="2"/>
        <scheme val="minor"/>
      </rPr>
      <t xml:space="preserve">CAL_15/10/2025: </t>
    </r>
    <r>
      <rPr>
        <sz val="10"/>
        <rFont val="Calibri"/>
        <family val="2"/>
        <scheme val="minor"/>
      </rPr>
      <t>Con memorando 2025IE0010494 del 07/10/2025 el director de la DIDE remite reporte de avances. Los archivos cargados en la carpeta de evidencias están dañados y no permiten su consulta</t>
    </r>
    <r>
      <rPr>
        <b/>
        <sz val="10"/>
        <rFont val="Calibri"/>
        <family val="2"/>
        <scheme val="minor"/>
      </rPr>
      <t xml:space="preserve">
CAL_08/07/2025:</t>
    </r>
    <r>
      <rPr>
        <sz val="10"/>
        <rFont val="Calibri"/>
        <family val="2"/>
        <scheme val="minor"/>
      </rPr>
      <t xml:space="preserve"> Acción de mejora reformulada debido a que la CGR en informe final de auditoría financiera al MVCT - vigencia 2024, declaró la acción de mejora ejecutada como No efectiva.</t>
    </r>
  </si>
  <si>
    <r>
      <rPr>
        <b/>
        <sz val="10"/>
        <rFont val="Calibri"/>
        <family val="2"/>
        <scheme val="minor"/>
      </rPr>
      <t xml:space="preserve">CAL_21/10/2025: </t>
    </r>
    <r>
      <rPr>
        <sz val="10"/>
        <rFont val="Calibri"/>
        <family val="2"/>
        <scheme val="minor"/>
      </rPr>
      <t>El área encargada de dar cumplimiento a la acción de mejora no reportó avances para el III trimestre de 2025
**********
Mediante memorando 2024IE0011624 de fecha 18/12/2024 la DIDE solicitro la ampliación del plazo para  la terminación de las actividades de la accion de mejora co su debida justificación</t>
    </r>
  </si>
  <si>
    <r>
      <rPr>
        <b/>
        <sz val="10"/>
        <rFont val="Calibri"/>
        <family val="2"/>
        <scheme val="minor"/>
      </rPr>
      <t>CAL_21/10/2025:</t>
    </r>
    <r>
      <rPr>
        <sz val="10"/>
        <rFont val="Calibri"/>
        <family val="2"/>
        <scheme val="minor"/>
      </rPr>
      <t xml:space="preserve"> El área encargada de dar cumplimiento a la acción de mejora no reportó avances para el III trimestre de 2025
**********
Mediante memorando 2024IE0012018 de fecha 27/12/2024 la DIDE solicito la ampliación del plazo para el cumplimiento de la accion de mejora </t>
    </r>
  </si>
  <si>
    <r>
      <rPr>
        <b/>
        <sz val="10"/>
        <rFont val="Calibri"/>
        <family val="2"/>
        <scheme val="minor"/>
      </rPr>
      <t>CAL_15/10/2025:</t>
    </r>
    <r>
      <rPr>
        <sz val="10"/>
        <rFont val="Calibri"/>
        <family val="2"/>
        <scheme val="minor"/>
      </rPr>
      <t xml:space="preserve"> Con memorando 2025IE0010494 del 07/10/2025 el director de la DIDE remite reporte de avances indicando las gestiones realizadas para el contrato Contrato 440, el cual no se contempla en la acción de mejora</t>
    </r>
    <r>
      <rPr>
        <b/>
        <sz val="10"/>
        <rFont val="Calibri"/>
        <family val="2"/>
        <scheme val="minor"/>
      </rPr>
      <t xml:space="preserve">
CAL_17/07/2025:</t>
    </r>
    <r>
      <rPr>
        <sz val="10"/>
        <rFont val="Calibri"/>
        <family val="2"/>
        <scheme val="minor"/>
      </rPr>
      <t xml:space="preserve"> Plan de mejoramiento ocasional suscrito el 07/07/2025</t>
    </r>
  </si>
  <si>
    <r>
      <rPr>
        <b/>
        <sz val="10"/>
        <rFont val="Calibri"/>
        <family val="2"/>
        <scheme val="minor"/>
      </rPr>
      <t>CAL_21/10/2025:</t>
    </r>
    <r>
      <rPr>
        <sz val="10"/>
        <rFont val="Calibri"/>
        <family val="2"/>
        <scheme val="minor"/>
      </rPr>
      <t xml:space="preserve"> Reporte de cumplimiento a realizarse en el mes de octubre</t>
    </r>
    <r>
      <rPr>
        <b/>
        <sz val="10"/>
        <rFont val="Calibri"/>
        <family val="2"/>
        <scheme val="minor"/>
      </rPr>
      <t xml:space="preserve">
CAL_11/06/2025:</t>
    </r>
    <r>
      <rPr>
        <sz val="10"/>
        <rFont val="Calibri"/>
        <family val="2"/>
        <scheme val="minor"/>
      </rPr>
      <t xml:space="preserve"> Mediante memorando 2025IE0005954 del 10/06/2025 la DIDE solicita actualizar la dependencia responsable</t>
    </r>
  </si>
  <si>
    <r>
      <rPr>
        <b/>
        <sz val="10"/>
        <rFont val="Calibri"/>
        <family val="2"/>
        <scheme val="minor"/>
      </rPr>
      <t xml:space="preserve">CAL_21/10/2025: </t>
    </r>
    <r>
      <rPr>
        <sz val="10"/>
        <rFont val="Calibri"/>
        <family val="2"/>
        <scheme val="minor"/>
      </rPr>
      <t>Reporte de cumplimiento a realizarse en el mes de octubre</t>
    </r>
    <r>
      <rPr>
        <b/>
        <sz val="10"/>
        <rFont val="Calibri"/>
        <family val="2"/>
        <scheme val="minor"/>
      </rPr>
      <t xml:space="preserve">
CAL_17/07/2025:</t>
    </r>
    <r>
      <rPr>
        <sz val="10"/>
        <rFont val="Calibri"/>
        <family val="2"/>
        <scheme val="minor"/>
      </rPr>
      <t xml:space="preserve"> Plan de mejoramiento ocasional suscrito el 07/07/2025</t>
    </r>
  </si>
  <si>
    <r>
      <rPr>
        <b/>
        <sz val="10"/>
        <rFont val="Calibri"/>
        <family val="2"/>
        <scheme val="minor"/>
      </rPr>
      <t xml:space="preserve">CAL_21/10/2025: </t>
    </r>
    <r>
      <rPr>
        <sz val="10"/>
        <rFont val="Calibri"/>
        <family val="2"/>
        <scheme val="minor"/>
      </rPr>
      <t>El área encargada de dar cumplimiento a la acción de mejora no reportó avances para el III trimestre de 2025
******
Mediante memorando 2024IE0011130 de fecha 09/12/2024 la Oficina de Tecnologia de la información solicita ampliacion del plazo para terminar las actividades del plan de mejoramiento</t>
    </r>
  </si>
  <si>
    <r>
      <rPr>
        <b/>
        <sz val="10"/>
        <rFont val="Calibri"/>
        <family val="2"/>
        <scheme val="minor"/>
      </rPr>
      <t xml:space="preserve">CAL_21/10/2025: </t>
    </r>
    <r>
      <rPr>
        <sz val="10"/>
        <rFont val="Calibri"/>
        <family val="2"/>
        <scheme val="minor"/>
      </rPr>
      <t>El área encargada de dar cumplimiento a la acción de mejora no reportó avances para el III trimestre de 2025
******
Mediante memorando 2024IE0011404 de fecha 13/12/2024 la DIVIS solicito la modificacion de la terminación de las actividades de la acción de mejora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</si>
</sst>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yyyy/mm/dd"/>
    <numFmt numFmtId="165" formatCode="dd/mm/yyyy;@"/>
    <numFmt numFmtId="166" formatCode="d/mm/yyyy;@"/>
  </numFmts>
  <fonts count="28" x14ac:knownFonts="1">
    <font>
      <sz val="11"/>
      <color indexed="8"/>
      <name val="Calibri"/>
      <family val="2"/>
      <scheme val="minor"/>
    </font>
    <font>
      <sz val="11"/>
      <color indexed="8"/>
      <name val="Calibri"/>
      <family val="2"/>
      <scheme val="minor"/>
    </font>
    <font>
      <sz val="10"/>
      <name val="Arial"/>
      <family val="2"/>
    </font>
    <font>
      <b/>
      <sz val="10"/>
      <name val="Calibri"/>
      <family val="2"/>
      <scheme val="minor"/>
    </font>
    <font>
      <sz val="10"/>
      <name val="Calibri"/>
      <family val="2"/>
      <scheme val="minor"/>
    </font>
    <font>
      <i/>
      <sz val="10"/>
      <name val="Calibri"/>
      <family val="2"/>
      <scheme val="minor"/>
    </font>
    <font>
      <sz val="10"/>
      <color indexed="8"/>
      <name val="Calibri"/>
      <family val="2"/>
      <scheme val="minor"/>
    </font>
    <font>
      <b/>
      <sz val="10"/>
      <color indexed="8"/>
      <name val="Calibri"/>
      <family val="2"/>
      <scheme val="minor"/>
    </font>
    <font>
      <b/>
      <sz val="11"/>
      <color indexed="8"/>
      <name val="Calibri"/>
      <family val="2"/>
      <scheme val="minor"/>
    </font>
    <font>
      <sz val="10"/>
      <color theme="1"/>
      <name val="Calibri"/>
      <family val="2"/>
      <scheme val="minor"/>
    </font>
    <font>
      <sz val="10"/>
      <color rgb="FFFF0000"/>
      <name val="Calibri"/>
      <family val="2"/>
      <scheme val="minor"/>
    </font>
    <font>
      <b/>
      <sz val="10"/>
      <color theme="1"/>
      <name val="Calibri"/>
      <family val="2"/>
      <scheme val="minor"/>
    </font>
    <font>
      <sz val="10"/>
      <color rgb="FF000000"/>
      <name val="Calibri"/>
      <family val="2"/>
      <scheme val="minor"/>
    </font>
    <font>
      <b/>
      <sz val="10"/>
      <color rgb="FF000000"/>
      <name val="Calibri"/>
      <family val="2"/>
      <scheme val="minor"/>
    </font>
    <font>
      <sz val="10"/>
      <color rgb="FF002060"/>
      <name val="Calibri"/>
      <family val="2"/>
      <scheme val="minor"/>
    </font>
    <font>
      <sz val="10"/>
      <color indexed="8"/>
      <name val="Calibri"/>
      <family val="2"/>
    </font>
    <font>
      <b/>
      <sz val="6"/>
      <name val="Calibri"/>
      <family val="2"/>
      <scheme val="minor"/>
    </font>
    <font>
      <b/>
      <sz val="5"/>
      <name val="Calibri"/>
      <family val="2"/>
      <scheme val="minor"/>
    </font>
    <font>
      <sz val="5"/>
      <name val="Calibri"/>
      <family val="2"/>
      <scheme val="minor"/>
    </font>
    <font>
      <sz val="5"/>
      <color indexed="8"/>
      <name val="Calibri"/>
      <family val="2"/>
      <scheme val="minor"/>
    </font>
    <font>
      <sz val="5"/>
      <color rgb="FF000000"/>
      <name val="Calibri"/>
      <family val="2"/>
      <scheme val="minor"/>
    </font>
    <font>
      <sz val="5"/>
      <color theme="1"/>
      <name val="Calibri"/>
      <family val="2"/>
      <scheme val="minor"/>
    </font>
    <font>
      <b/>
      <sz val="5"/>
      <color indexed="8"/>
      <name val="Calibri"/>
      <family val="2"/>
      <scheme val="minor"/>
    </font>
    <font>
      <sz val="5"/>
      <color rgb="FFFF0000"/>
      <name val="Calibri"/>
      <family val="2"/>
      <scheme val="minor"/>
    </font>
    <font>
      <sz val="5"/>
      <color rgb="FF002060"/>
      <name val="Calibri"/>
      <family val="2"/>
      <scheme val="minor"/>
    </font>
    <font>
      <b/>
      <sz val="11"/>
      <color indexed="8"/>
      <name val="Verdana"/>
      <family val="2"/>
    </font>
    <font>
      <sz val="10"/>
      <name val="Calibri"/>
      <family val="2"/>
    </font>
    <font>
      <b/>
      <sz val="10"/>
      <name val="Calibri"/>
      <family val="2"/>
    </font>
  </fonts>
  <fills count="20">
    <fill>
      <patternFill patternType="none"/>
    </fill>
    <fill>
      <patternFill patternType="gray125"/>
    </fill>
    <fill>
      <patternFill patternType="none">
        <fgColor indexed="8"/>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bgColor indexed="64"/>
      </patternFill>
    </fill>
    <fill>
      <patternFill patternType="solid">
        <fgColor rgb="FF92D050"/>
        <bgColor indexed="64"/>
      </patternFill>
    </fill>
    <fill>
      <patternFill patternType="solid">
        <fgColor rgb="FF00B0F0"/>
        <bgColor indexed="64"/>
      </patternFill>
    </fill>
    <fill>
      <patternFill patternType="solid">
        <fgColor rgb="FFFFC000"/>
        <bgColor indexed="64"/>
      </patternFill>
    </fill>
    <fill>
      <patternFill patternType="solid">
        <fgColor indexed="9"/>
      </patternFill>
    </fill>
    <fill>
      <patternFill patternType="solid">
        <fgColor rgb="FFFFFF00"/>
        <bgColor indexed="64"/>
      </patternFill>
    </fill>
    <fill>
      <patternFill patternType="solid">
        <fgColor theme="0"/>
        <bgColor indexed="11"/>
      </patternFill>
    </fill>
    <fill>
      <patternFill patternType="solid">
        <fgColor rgb="FF99FF66"/>
        <bgColor indexed="64"/>
      </patternFill>
    </fill>
    <fill>
      <patternFill patternType="solid">
        <fgColor rgb="FFFFFFFF"/>
        <bgColor rgb="FF000000"/>
      </patternFill>
    </fill>
    <fill>
      <patternFill patternType="solid">
        <fgColor theme="0"/>
        <bgColor indexed="8"/>
      </patternFill>
    </fill>
    <fill>
      <patternFill patternType="solid">
        <fgColor theme="0"/>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2" tint="-9.9978637043366805E-2"/>
        <bgColor indexed="8"/>
      </patternFill>
    </fill>
    <fill>
      <patternFill patternType="solid">
        <fgColor theme="0" tint="-0.249977111117893"/>
        <bgColor indexed="64"/>
      </patternFill>
    </fill>
  </fills>
  <borders count="20">
    <border>
      <left/>
      <right/>
      <top/>
      <bottom/>
      <diagonal/>
    </border>
    <border>
      <left/>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style="thin">
        <color auto="1"/>
      </left>
      <right/>
      <top style="thin">
        <color auto="1"/>
      </top>
      <bottom/>
      <diagonal/>
    </border>
    <border>
      <left/>
      <right/>
      <top/>
      <bottom style="thin">
        <color indexed="64"/>
      </bottom>
      <diagonal/>
    </border>
    <border>
      <left style="medium">
        <color auto="1"/>
      </left>
      <right style="medium">
        <color auto="1"/>
      </right>
      <top style="medium">
        <color auto="1"/>
      </top>
      <bottom style="medium">
        <color auto="1"/>
      </bottom>
      <diagonal/>
    </border>
    <border>
      <left style="thin">
        <color indexed="64"/>
      </left>
      <right/>
      <top/>
      <bottom/>
      <diagonal/>
    </border>
    <border>
      <left style="medium">
        <color auto="1"/>
      </left>
      <right style="medium">
        <color auto="1"/>
      </right>
      <top/>
      <bottom style="medium">
        <color auto="1"/>
      </bottom>
      <diagonal/>
    </border>
    <border>
      <left style="medium">
        <color auto="1"/>
      </left>
      <right style="medium">
        <color auto="1"/>
      </right>
      <top/>
      <bottom/>
      <diagonal/>
    </border>
    <border>
      <left/>
      <right/>
      <top style="thin">
        <color auto="1"/>
      </top>
      <bottom style="thin">
        <color auto="1"/>
      </bottom>
      <diagonal/>
    </border>
    <border>
      <left style="thin">
        <color auto="1"/>
      </left>
      <right style="thin">
        <color auto="1"/>
      </right>
      <top/>
      <bottom/>
      <diagonal/>
    </border>
    <border>
      <left/>
      <right style="thin">
        <color indexed="64"/>
      </right>
      <top/>
      <bottom style="thin">
        <color indexed="64"/>
      </bottom>
      <diagonal/>
    </border>
    <border>
      <left style="thin">
        <color auto="1"/>
      </left>
      <right/>
      <top/>
      <bottom style="thin">
        <color auto="1"/>
      </bottom>
      <diagonal/>
    </border>
    <border>
      <left/>
      <right/>
      <top style="medium">
        <color auto="1"/>
      </top>
      <bottom/>
      <diagonal/>
    </border>
    <border>
      <left/>
      <right/>
      <top style="medium">
        <color auto="1"/>
      </top>
      <bottom style="medium">
        <color auto="1"/>
      </bottom>
      <diagonal/>
    </border>
    <border>
      <left/>
      <right style="thin">
        <color indexed="64"/>
      </right>
      <top style="thin">
        <color indexed="64"/>
      </top>
      <bottom/>
      <diagonal/>
    </border>
  </borders>
  <cellStyleXfs count="20">
    <xf numFmtId="0" fontId="0" fillId="0" borderId="0"/>
    <xf numFmtId="0" fontId="2" fillId="2" borderId="1"/>
    <xf numFmtId="0" fontId="2" fillId="2" borderId="1"/>
    <xf numFmtId="0" fontId="1" fillId="2" borderId="1"/>
    <xf numFmtId="0" fontId="2" fillId="2" borderId="1"/>
    <xf numFmtId="0" fontId="1" fillId="2" borderId="1"/>
    <xf numFmtId="0" fontId="2" fillId="2" borderId="1"/>
    <xf numFmtId="0" fontId="1" fillId="2" borderId="1"/>
    <xf numFmtId="0" fontId="1" fillId="2" borderId="1"/>
    <xf numFmtId="0" fontId="2" fillId="2" borderId="1"/>
    <xf numFmtId="0" fontId="1" fillId="2" borderId="1"/>
    <xf numFmtId="0" fontId="1" fillId="2" borderId="1"/>
    <xf numFmtId="0" fontId="1" fillId="2" borderId="1"/>
    <xf numFmtId="0" fontId="1" fillId="2" borderId="1"/>
    <xf numFmtId="0" fontId="1" fillId="2" borderId="1"/>
    <xf numFmtId="43" fontId="1" fillId="2" borderId="1" applyFont="0" applyFill="0" applyBorder="0" applyAlignment="0" applyProtection="0"/>
    <xf numFmtId="0" fontId="1" fillId="2" borderId="1"/>
    <xf numFmtId="0" fontId="1" fillId="2" borderId="1"/>
    <xf numFmtId="41" fontId="1" fillId="2" borderId="1" applyFont="0" applyFill="0" applyBorder="0" applyAlignment="0" applyProtection="0"/>
    <xf numFmtId="9" fontId="1" fillId="0" borderId="0" applyFont="0" applyFill="0" applyBorder="0" applyAlignment="0" applyProtection="0"/>
  </cellStyleXfs>
  <cellXfs count="332">
    <xf numFmtId="0" fontId="0" fillId="0" borderId="0" xfId="0"/>
    <xf numFmtId="0" fontId="4" fillId="0" borderId="0" xfId="0" applyFont="1" applyAlignment="1" applyProtection="1">
      <alignment horizontal="justify" vertical="center" wrapText="1"/>
      <protection locked="0"/>
    </xf>
    <xf numFmtId="0" fontId="3" fillId="6" borderId="3"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0" fontId="3" fillId="7" borderId="3" xfId="0" applyFont="1" applyFill="1" applyBorder="1" applyAlignment="1" applyProtection="1">
      <alignment horizontal="center" vertical="center" wrapText="1"/>
      <protection locked="0"/>
    </xf>
    <xf numFmtId="0" fontId="3" fillId="8" borderId="3" xfId="0" applyFont="1" applyFill="1" applyBorder="1" applyAlignment="1" applyProtection="1">
      <alignment horizontal="center" vertical="center" wrapText="1"/>
      <protection locked="0"/>
    </xf>
    <xf numFmtId="0" fontId="3" fillId="4" borderId="3" xfId="0" applyFont="1" applyFill="1" applyBorder="1" applyAlignment="1" applyProtection="1">
      <alignment horizontal="center" vertical="center" wrapText="1"/>
      <protection locked="0"/>
    </xf>
    <xf numFmtId="0" fontId="3" fillId="7" borderId="3" xfId="3" applyFont="1" applyFill="1" applyBorder="1" applyAlignment="1" applyProtection="1">
      <alignment horizontal="center" vertical="center" wrapText="1"/>
      <protection locked="0"/>
    </xf>
    <xf numFmtId="0" fontId="7" fillId="6" borderId="3" xfId="0" applyFont="1" applyFill="1" applyBorder="1" applyAlignment="1" applyProtection="1">
      <alignment horizontal="center" vertical="center" wrapText="1"/>
      <protection locked="0"/>
    </xf>
    <xf numFmtId="0" fontId="3" fillId="4" borderId="3" xfId="3" applyFont="1" applyFill="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4" fillId="0" borderId="3" xfId="3" applyFont="1" applyFill="1" applyBorder="1" applyAlignment="1" applyProtection="1">
      <alignment horizontal="justify" vertical="center" wrapText="1"/>
      <protection locked="0"/>
    </xf>
    <xf numFmtId="0" fontId="6" fillId="0" borderId="1" xfId="0" applyFont="1" applyBorder="1"/>
    <xf numFmtId="0" fontId="6" fillId="0" borderId="1" xfId="0" applyFont="1" applyBorder="1" applyAlignment="1">
      <alignment horizontal="center" vertical="center"/>
    </xf>
    <xf numFmtId="0" fontId="4" fillId="0" borderId="0" xfId="0" applyFont="1" applyAlignment="1" applyProtection="1">
      <alignment vertical="center"/>
      <protection locked="0"/>
    </xf>
    <xf numFmtId="0" fontId="7" fillId="7" borderId="3" xfId="0" applyFont="1" applyFill="1" applyBorder="1" applyAlignment="1" applyProtection="1">
      <alignment horizontal="center" vertical="center" wrapText="1"/>
      <protection locked="0"/>
    </xf>
    <xf numFmtId="0" fontId="6" fillId="0" borderId="3" xfId="0" applyFont="1" applyBorder="1" applyAlignment="1">
      <alignment horizontal="center" vertical="center"/>
    </xf>
    <xf numFmtId="9" fontId="4" fillId="5" borderId="0" xfId="0" applyNumberFormat="1" applyFont="1" applyFill="1" applyAlignment="1" applyProtection="1">
      <alignment horizontal="center" vertical="center" wrapText="1"/>
      <protection locked="0"/>
    </xf>
    <xf numFmtId="0" fontId="3" fillId="0" borderId="0" xfId="0" applyFont="1" applyAlignment="1" applyProtection="1">
      <alignment horizontal="justify" vertical="center" textRotation="90" wrapText="1"/>
      <protection locked="0"/>
    </xf>
    <xf numFmtId="0" fontId="4" fillId="0" borderId="1" xfId="0" applyFont="1" applyBorder="1" applyAlignment="1" applyProtection="1">
      <alignment horizontal="center" vertical="center" wrapText="1"/>
      <protection locked="0"/>
    </xf>
    <xf numFmtId="0" fontId="6" fillId="5" borderId="0" xfId="0" applyFont="1" applyFill="1" applyAlignment="1" applyProtection="1">
      <alignment horizontal="center" vertical="center"/>
      <protection locked="0"/>
    </xf>
    <xf numFmtId="0" fontId="4" fillId="5" borderId="0" xfId="0" applyFont="1" applyFill="1" applyAlignment="1" applyProtection="1">
      <alignment horizontal="center" vertical="center" wrapText="1"/>
      <protection locked="0"/>
    </xf>
    <xf numFmtId="0" fontId="4" fillId="0" borderId="1" xfId="0" applyFont="1" applyBorder="1" applyAlignment="1" applyProtection="1">
      <alignment horizontal="left"/>
      <protection locked="0"/>
    </xf>
    <xf numFmtId="0" fontId="4" fillId="0" borderId="1" xfId="0" applyFont="1" applyBorder="1" applyAlignment="1" applyProtection="1">
      <alignment horizontal="center" vertical="center"/>
      <protection locked="0"/>
    </xf>
    <xf numFmtId="0" fontId="8" fillId="0" borderId="0" xfId="0" applyFont="1"/>
    <xf numFmtId="0" fontId="4" fillId="0" borderId="0" xfId="0" applyFont="1" applyAlignment="1" applyProtection="1">
      <alignment horizontal="left" vertical="center" wrapText="1"/>
      <protection locked="0"/>
    </xf>
    <xf numFmtId="0" fontId="9" fillId="0" borderId="3" xfId="4" applyFont="1" applyFill="1" applyBorder="1" applyAlignment="1" applyProtection="1">
      <alignment horizontal="left" vertical="center" wrapText="1"/>
      <protection locked="0"/>
    </xf>
    <xf numFmtId="0" fontId="9" fillId="0" borderId="3" xfId="4" applyFont="1" applyFill="1" applyBorder="1" applyAlignment="1" applyProtection="1">
      <alignment vertical="center" wrapText="1"/>
      <protection locked="0"/>
    </xf>
    <xf numFmtId="0" fontId="6" fillId="0" borderId="3" xfId="0" applyFont="1" applyBorder="1"/>
    <xf numFmtId="14" fontId="4" fillId="0" borderId="0" xfId="0" applyNumberFormat="1" applyFont="1" applyAlignment="1" applyProtection="1">
      <alignment horizontal="center" vertical="center" textRotation="90" wrapText="1"/>
      <protection locked="0"/>
    </xf>
    <xf numFmtId="14" fontId="4" fillId="0" borderId="0" xfId="0" applyNumberFormat="1" applyFont="1" applyAlignment="1" applyProtection="1">
      <alignment horizontal="center" vertical="center" wrapText="1"/>
      <protection locked="0"/>
    </xf>
    <xf numFmtId="0" fontId="3" fillId="0" borderId="3" xfId="0" applyFont="1" applyBorder="1" applyAlignment="1" applyProtection="1">
      <alignment horizontal="justify" vertical="center" textRotation="90" wrapText="1"/>
      <protection locked="0"/>
    </xf>
    <xf numFmtId="0" fontId="6" fillId="0" borderId="0" xfId="0" applyFont="1"/>
    <xf numFmtId="0" fontId="17" fillId="3" borderId="4" xfId="0" applyFont="1" applyFill="1" applyBorder="1" applyAlignment="1" applyProtection="1">
      <alignment horizontal="center" vertical="center" wrapText="1"/>
      <protection locked="0"/>
    </xf>
    <xf numFmtId="0" fontId="17" fillId="3" borderId="3" xfId="0" applyFont="1" applyFill="1" applyBorder="1" applyAlignment="1" applyProtection="1">
      <alignment horizontal="center" vertical="center" wrapText="1"/>
      <protection locked="0"/>
    </xf>
    <xf numFmtId="0" fontId="18" fillId="0" borderId="3" xfId="0" applyFont="1" applyBorder="1" applyAlignment="1" applyProtection="1">
      <alignment horizontal="center" vertical="center" wrapText="1"/>
      <protection locked="0"/>
    </xf>
    <xf numFmtId="0" fontId="19" fillId="0" borderId="0" xfId="0" applyFont="1"/>
    <xf numFmtId="0" fontId="17" fillId="3" borderId="2" xfId="0" applyFont="1" applyFill="1" applyBorder="1" applyAlignment="1" applyProtection="1">
      <alignment horizontal="center" vertical="center" wrapText="1"/>
      <protection locked="0"/>
    </xf>
    <xf numFmtId="0" fontId="17" fillId="16" borderId="3" xfId="0" applyFont="1" applyFill="1" applyBorder="1" applyAlignment="1">
      <alignment horizontal="center" vertical="top" wrapText="1"/>
    </xf>
    <xf numFmtId="0" fontId="17" fillId="6" borderId="3" xfId="0" applyFont="1" applyFill="1" applyBorder="1" applyAlignment="1" applyProtection="1">
      <alignment horizontal="center" vertical="center" wrapText="1"/>
      <protection locked="0"/>
    </xf>
    <xf numFmtId="165" fontId="19" fillId="9" borderId="3" xfId="0" applyNumberFormat="1" applyFont="1" applyFill="1" applyBorder="1" applyAlignment="1" applyProtection="1">
      <alignment horizontal="center" vertical="center"/>
      <protection locked="0"/>
    </xf>
    <xf numFmtId="9" fontId="18" fillId="5" borderId="3" xfId="0" applyNumberFormat="1" applyFont="1" applyFill="1" applyBorder="1" applyAlignment="1" applyProtection="1">
      <alignment horizontal="center" vertical="center" wrapText="1"/>
      <protection locked="0"/>
    </xf>
    <xf numFmtId="9" fontId="18" fillId="16" borderId="3" xfId="0" applyNumberFormat="1" applyFont="1" applyFill="1" applyBorder="1" applyAlignment="1" applyProtection="1">
      <alignment horizontal="center" vertical="center" wrapText="1"/>
      <protection locked="0"/>
    </xf>
    <xf numFmtId="0" fontId="19" fillId="15" borderId="3" xfId="0" applyFont="1" applyFill="1" applyBorder="1" applyAlignment="1" applyProtection="1">
      <alignment horizontal="center" vertical="center"/>
      <protection locked="0"/>
    </xf>
    <xf numFmtId="0" fontId="18" fillId="5" borderId="3" xfId="0" applyFont="1" applyFill="1" applyBorder="1" applyAlignment="1" applyProtection="1">
      <alignment horizontal="center" vertical="center" wrapText="1"/>
      <protection locked="0"/>
    </xf>
    <xf numFmtId="0" fontId="19" fillId="5" borderId="3" xfId="0" applyFont="1" applyFill="1" applyBorder="1" applyAlignment="1" applyProtection="1">
      <alignment horizontal="center" vertical="center"/>
      <protection locked="0"/>
    </xf>
    <xf numFmtId="165" fontId="18" fillId="2" borderId="3" xfId="0" applyNumberFormat="1" applyFont="1" applyFill="1" applyBorder="1" applyAlignment="1" applyProtection="1">
      <alignment horizontal="center" vertical="center" wrapText="1"/>
      <protection locked="0"/>
    </xf>
    <xf numFmtId="165" fontId="18" fillId="0" borderId="3" xfId="0" applyNumberFormat="1" applyFont="1" applyBorder="1" applyAlignment="1" applyProtection="1">
      <alignment horizontal="center" vertical="center" wrapText="1"/>
      <protection locked="0"/>
    </xf>
    <xf numFmtId="0" fontId="18" fillId="0" borderId="3" xfId="0" applyFont="1" applyBorder="1" applyAlignment="1" applyProtection="1">
      <alignment horizontal="center" vertical="center"/>
      <protection locked="0"/>
    </xf>
    <xf numFmtId="0" fontId="18" fillId="6" borderId="3" xfId="0" applyFont="1" applyFill="1" applyBorder="1" applyAlignment="1" applyProtection="1">
      <alignment horizontal="center" vertical="center" wrapText="1"/>
      <protection locked="0"/>
    </xf>
    <xf numFmtId="0" fontId="17" fillId="4" borderId="3" xfId="3" applyFont="1" applyFill="1" applyBorder="1" applyAlignment="1" applyProtection="1">
      <alignment horizontal="center" vertical="center" wrapText="1"/>
      <protection locked="0"/>
    </xf>
    <xf numFmtId="9" fontId="18" fillId="2" borderId="3" xfId="0" applyNumberFormat="1" applyFont="1" applyFill="1" applyBorder="1" applyAlignment="1" applyProtection="1">
      <alignment horizontal="center" vertical="center" wrapText="1"/>
      <protection locked="0"/>
    </xf>
    <xf numFmtId="1" fontId="18" fillId="18" borderId="3" xfId="0" applyNumberFormat="1" applyFont="1" applyFill="1" applyBorder="1" applyAlignment="1" applyProtection="1">
      <alignment horizontal="center" vertical="center" wrapText="1"/>
      <protection locked="0"/>
    </xf>
    <xf numFmtId="0" fontId="18" fillId="14" borderId="3" xfId="0" applyFont="1" applyFill="1" applyBorder="1" applyAlignment="1" applyProtection="1">
      <alignment horizontal="center" vertical="center" wrapText="1"/>
      <protection locked="0"/>
    </xf>
    <xf numFmtId="0" fontId="18" fillId="2" borderId="3" xfId="0" applyFont="1" applyFill="1" applyBorder="1" applyAlignment="1" applyProtection="1">
      <alignment horizontal="center" vertical="center" wrapText="1"/>
      <protection locked="0"/>
    </xf>
    <xf numFmtId="0" fontId="21" fillId="5" borderId="3" xfId="0" applyFont="1" applyFill="1" applyBorder="1" applyAlignment="1">
      <alignment horizontal="center" vertical="center" wrapText="1"/>
    </xf>
    <xf numFmtId="0" fontId="22" fillId="7" borderId="3" xfId="0" applyFont="1" applyFill="1" applyBorder="1" applyAlignment="1" applyProtection="1">
      <alignment horizontal="center" vertical="center" wrapText="1"/>
      <protection locked="0"/>
    </xf>
    <xf numFmtId="0" fontId="21" fillId="5" borderId="3" xfId="0" applyFont="1" applyFill="1" applyBorder="1" applyAlignment="1" applyProtection="1">
      <alignment horizontal="center" vertical="center" wrapText="1"/>
      <protection locked="0"/>
    </xf>
    <xf numFmtId="0" fontId="19" fillId="5" borderId="3" xfId="0" applyFont="1" applyFill="1" applyBorder="1" applyAlignment="1">
      <alignment horizontal="center" vertical="center"/>
    </xf>
    <xf numFmtId="0" fontId="19" fillId="5" borderId="3" xfId="0" applyFont="1" applyFill="1" applyBorder="1" applyAlignment="1" applyProtection="1">
      <alignment horizontal="center" vertical="center" wrapText="1"/>
      <protection locked="0"/>
    </xf>
    <xf numFmtId="0" fontId="22" fillId="6" borderId="3" xfId="0" applyFont="1" applyFill="1" applyBorder="1" applyAlignment="1" applyProtection="1">
      <alignment horizontal="center" vertical="center" wrapText="1"/>
      <protection locked="0"/>
    </xf>
    <xf numFmtId="0" fontId="19" fillId="5" borderId="3" xfId="0" applyFont="1" applyFill="1" applyBorder="1" applyAlignment="1">
      <alignment horizontal="center" vertical="center" wrapText="1"/>
    </xf>
    <xf numFmtId="14" fontId="18" fillId="0" borderId="3" xfId="0" applyNumberFormat="1" applyFont="1" applyBorder="1" applyAlignment="1" applyProtection="1">
      <alignment horizontal="center" vertical="center" wrapText="1"/>
      <protection locked="0"/>
    </xf>
    <xf numFmtId="14" fontId="21" fillId="0" borderId="3" xfId="0" applyNumberFormat="1" applyFont="1" applyBorder="1" applyAlignment="1" applyProtection="1">
      <alignment horizontal="center" vertical="center" wrapText="1"/>
      <protection locked="0"/>
    </xf>
    <xf numFmtId="0" fontId="21" fillId="5" borderId="3" xfId="0" applyFont="1" applyFill="1" applyBorder="1" applyAlignment="1">
      <alignment horizontal="center" vertical="center"/>
    </xf>
    <xf numFmtId="9" fontId="18" fillId="0" borderId="3" xfId="0" applyNumberFormat="1" applyFont="1" applyBorder="1" applyAlignment="1" applyProtection="1">
      <alignment horizontal="center" vertical="center" wrapText="1"/>
      <protection locked="0"/>
    </xf>
    <xf numFmtId="0" fontId="19" fillId="0" borderId="3" xfId="0" applyFont="1" applyBorder="1" applyAlignment="1" applyProtection="1">
      <alignment horizontal="center" vertical="center"/>
      <protection locked="0"/>
    </xf>
    <xf numFmtId="165" fontId="18" fillId="0" borderId="3" xfId="0" applyNumberFormat="1" applyFont="1" applyBorder="1" applyAlignment="1" applyProtection="1">
      <alignment horizontal="center" vertical="center"/>
      <protection locked="0"/>
    </xf>
    <xf numFmtId="1" fontId="18" fillId="16" borderId="3" xfId="0" applyNumberFormat="1" applyFont="1" applyFill="1" applyBorder="1" applyAlignment="1" applyProtection="1">
      <alignment horizontal="center" vertical="center" wrapText="1"/>
      <protection locked="0"/>
    </xf>
    <xf numFmtId="165" fontId="19" fillId="9" borderId="3" xfId="0" applyNumberFormat="1" applyFont="1" applyFill="1" applyBorder="1" applyAlignment="1" applyProtection="1">
      <alignment horizontal="center" vertical="center" wrapText="1"/>
      <protection locked="0"/>
    </xf>
    <xf numFmtId="165" fontId="21" fillId="0" borderId="3" xfId="0" applyNumberFormat="1" applyFont="1" applyBorder="1" applyAlignment="1" applyProtection="1">
      <alignment horizontal="center" vertical="center" wrapText="1"/>
      <protection locked="0"/>
    </xf>
    <xf numFmtId="165" fontId="21" fillId="9" borderId="3" xfId="0" applyNumberFormat="1" applyFont="1" applyFill="1" applyBorder="1" applyAlignment="1" applyProtection="1">
      <alignment horizontal="center" vertical="center" wrapText="1"/>
      <protection locked="0"/>
    </xf>
    <xf numFmtId="165" fontId="21" fillId="5" borderId="3" xfId="0" applyNumberFormat="1" applyFont="1" applyFill="1" applyBorder="1" applyAlignment="1" applyProtection="1">
      <alignment horizontal="center" vertical="center" wrapText="1"/>
      <protection locked="0"/>
    </xf>
    <xf numFmtId="165" fontId="19" fillId="0" borderId="3" xfId="0" applyNumberFormat="1" applyFont="1" applyBorder="1" applyAlignment="1" applyProtection="1">
      <alignment horizontal="center" vertical="center" wrapText="1"/>
      <protection locked="0"/>
    </xf>
    <xf numFmtId="0" fontId="18" fillId="0" borderId="3" xfId="9" applyFont="1" applyFill="1" applyBorder="1" applyAlignment="1" applyProtection="1">
      <alignment horizontal="center" vertical="center" wrapText="1"/>
      <protection locked="0"/>
    </xf>
    <xf numFmtId="165" fontId="19" fillId="0" borderId="3" xfId="0" applyNumberFormat="1" applyFont="1" applyBorder="1" applyAlignment="1" applyProtection="1">
      <alignment horizontal="center" vertical="center"/>
      <protection locked="0"/>
    </xf>
    <xf numFmtId="0" fontId="17" fillId="7" borderId="3" xfId="0" applyFont="1" applyFill="1" applyBorder="1" applyAlignment="1" applyProtection="1">
      <alignment horizontal="center" vertical="center" wrapText="1"/>
      <protection locked="0"/>
    </xf>
    <xf numFmtId="0" fontId="17" fillId="7" borderId="3" xfId="3" applyFont="1" applyFill="1" applyBorder="1" applyAlignment="1" applyProtection="1">
      <alignment horizontal="center" vertical="center" wrapText="1"/>
      <protection locked="0"/>
    </xf>
    <xf numFmtId="0" fontId="18" fillId="12" borderId="3" xfId="0" applyFont="1" applyFill="1" applyBorder="1" applyAlignment="1" applyProtection="1">
      <alignment horizontal="center" vertical="center" wrapText="1"/>
      <protection locked="0"/>
    </xf>
    <xf numFmtId="166" fontId="19" fillId="9" borderId="3" xfId="0" applyNumberFormat="1" applyFont="1" applyFill="1" applyBorder="1" applyAlignment="1" applyProtection="1">
      <alignment horizontal="center" vertical="center"/>
      <protection locked="0"/>
    </xf>
    <xf numFmtId="0" fontId="17" fillId="4" borderId="3" xfId="0" applyFont="1" applyFill="1" applyBorder="1" applyAlignment="1" applyProtection="1">
      <alignment horizontal="center" vertical="center" wrapText="1"/>
      <protection locked="0"/>
    </xf>
    <xf numFmtId="14" fontId="19" fillId="9" borderId="3" xfId="0" applyNumberFormat="1" applyFont="1" applyFill="1" applyBorder="1" applyAlignment="1" applyProtection="1">
      <alignment horizontal="center" vertical="center"/>
      <protection locked="0"/>
    </xf>
    <xf numFmtId="14" fontId="21" fillId="2" borderId="3" xfId="12" applyNumberFormat="1" applyFont="1" applyBorder="1" applyAlignment="1" applyProtection="1">
      <alignment horizontal="center" vertical="center" wrapText="1"/>
      <protection locked="0"/>
    </xf>
    <xf numFmtId="14" fontId="18" fillId="2" borderId="3" xfId="0" applyNumberFormat="1" applyFont="1" applyFill="1" applyBorder="1" applyAlignment="1" applyProtection="1">
      <alignment horizontal="center" vertical="center" wrapText="1"/>
      <protection locked="0"/>
    </xf>
    <xf numFmtId="14" fontId="21" fillId="0" borderId="3" xfId="0" applyNumberFormat="1" applyFont="1" applyBorder="1" applyAlignment="1">
      <alignment horizontal="center" vertical="center"/>
    </xf>
    <xf numFmtId="0" fontId="21" fillId="5" borderId="9" xfId="0" applyFont="1" applyFill="1" applyBorder="1" applyAlignment="1" applyProtection="1">
      <alignment horizontal="center" vertical="center" wrapText="1"/>
      <protection locked="0"/>
    </xf>
    <xf numFmtId="14" fontId="19" fillId="0" borderId="3" xfId="0" applyNumberFormat="1" applyFont="1" applyBorder="1" applyAlignment="1" applyProtection="1">
      <alignment horizontal="center" vertical="center"/>
      <protection locked="0"/>
    </xf>
    <xf numFmtId="14" fontId="19" fillId="0" borderId="3" xfId="0" applyNumberFormat="1" applyFont="1" applyBorder="1" applyAlignment="1">
      <alignment horizontal="center" vertical="center"/>
    </xf>
    <xf numFmtId="14" fontId="20" fillId="13" borderId="3" xfId="0" applyNumberFormat="1" applyFont="1" applyFill="1" applyBorder="1" applyAlignment="1">
      <alignment horizontal="center" vertical="center"/>
    </xf>
    <xf numFmtId="9" fontId="18" fillId="17" borderId="3" xfId="0" applyNumberFormat="1" applyFont="1" applyFill="1" applyBorder="1" applyAlignment="1" applyProtection="1">
      <alignment horizontal="center" vertical="center" wrapText="1"/>
      <protection locked="0"/>
    </xf>
    <xf numFmtId="0" fontId="18" fillId="0" borderId="3" xfId="8" applyFont="1" applyFill="1" applyBorder="1" applyAlignment="1" applyProtection="1">
      <alignment horizontal="center" vertical="center" wrapText="1"/>
      <protection locked="0"/>
    </xf>
    <xf numFmtId="9" fontId="23" fillId="2" borderId="3" xfId="0" applyNumberFormat="1" applyFont="1" applyFill="1" applyBorder="1" applyAlignment="1" applyProtection="1">
      <alignment horizontal="center" vertical="center" wrapText="1"/>
      <protection locked="0"/>
    </xf>
    <xf numFmtId="14" fontId="21" fillId="5" borderId="3" xfId="0" applyNumberFormat="1" applyFont="1" applyFill="1" applyBorder="1" applyAlignment="1" applyProtection="1">
      <alignment horizontal="center" vertical="center" wrapText="1"/>
      <protection locked="0"/>
    </xf>
    <xf numFmtId="14" fontId="19" fillId="9" borderId="3" xfId="0" applyNumberFormat="1" applyFont="1" applyFill="1" applyBorder="1" applyAlignment="1" applyProtection="1">
      <alignment horizontal="center" vertical="center" wrapText="1"/>
      <protection locked="0"/>
    </xf>
    <xf numFmtId="14" fontId="21" fillId="0" borderId="3" xfId="4" applyNumberFormat="1" applyFont="1" applyFill="1" applyBorder="1" applyAlignment="1" applyProtection="1">
      <alignment horizontal="center" vertical="center" wrapText="1"/>
      <protection locked="0"/>
    </xf>
    <xf numFmtId="165" fontId="19" fillId="9" borderId="9" xfId="0" applyNumberFormat="1" applyFont="1" applyFill="1" applyBorder="1" applyAlignment="1" applyProtection="1">
      <alignment horizontal="center" vertical="center"/>
      <protection locked="0"/>
    </xf>
    <xf numFmtId="164" fontId="19" fillId="9" borderId="3" xfId="0" applyNumberFormat="1" applyFont="1" applyFill="1" applyBorder="1" applyAlignment="1" applyProtection="1">
      <alignment horizontal="center" vertical="center"/>
      <protection locked="0"/>
    </xf>
    <xf numFmtId="14" fontId="21" fillId="2" borderId="3" xfId="0" applyNumberFormat="1" applyFont="1" applyFill="1" applyBorder="1" applyAlignment="1" applyProtection="1">
      <alignment horizontal="center" vertical="center" wrapText="1"/>
      <protection locked="0"/>
    </xf>
    <xf numFmtId="14" fontId="21" fillId="11" borderId="9" xfId="12" applyNumberFormat="1" applyFont="1" applyFill="1" applyBorder="1" applyAlignment="1" applyProtection="1">
      <alignment horizontal="center" vertical="center" wrapText="1"/>
      <protection locked="0"/>
    </xf>
    <xf numFmtId="0" fontId="17" fillId="8" borderId="3" xfId="0" applyFont="1" applyFill="1" applyBorder="1" applyAlignment="1" applyProtection="1">
      <alignment horizontal="center" vertical="center" wrapText="1"/>
      <protection locked="0"/>
    </xf>
    <xf numFmtId="0" fontId="18" fillId="5" borderId="3" xfId="0" applyFont="1" applyFill="1" applyBorder="1" applyAlignment="1">
      <alignment horizontal="center" vertical="center" wrapText="1"/>
    </xf>
    <xf numFmtId="14" fontId="21" fillId="2" borderId="3" xfId="4" applyNumberFormat="1" applyFont="1" applyBorder="1" applyAlignment="1" applyProtection="1">
      <alignment horizontal="center" vertical="center" wrapText="1"/>
      <protection locked="0"/>
    </xf>
    <xf numFmtId="165" fontId="19" fillId="9" borderId="4" xfId="0" applyNumberFormat="1" applyFont="1" applyFill="1" applyBorder="1" applyAlignment="1" applyProtection="1">
      <alignment horizontal="center" vertical="center"/>
      <protection locked="0"/>
    </xf>
    <xf numFmtId="0" fontId="22" fillId="6" borderId="2" xfId="0" applyFont="1" applyFill="1" applyBorder="1" applyAlignment="1" applyProtection="1">
      <alignment horizontal="center" vertical="center" wrapText="1"/>
      <protection locked="0"/>
    </xf>
    <xf numFmtId="14" fontId="21" fillId="2" borderId="14" xfId="0" applyNumberFormat="1" applyFont="1" applyFill="1" applyBorder="1" applyAlignment="1" applyProtection="1">
      <alignment horizontal="center" vertical="center" wrapText="1"/>
      <protection locked="0"/>
    </xf>
    <xf numFmtId="14" fontId="21" fillId="0" borderId="3" xfId="0" applyNumberFormat="1" applyFont="1" applyBorder="1" applyAlignment="1">
      <alignment horizontal="center" vertical="center" wrapText="1"/>
    </xf>
    <xf numFmtId="14" fontId="21" fillId="5" borderId="3" xfId="0" applyNumberFormat="1" applyFont="1" applyFill="1" applyBorder="1" applyAlignment="1">
      <alignment horizontal="center" vertical="center" wrapText="1"/>
    </xf>
    <xf numFmtId="9" fontId="18" fillId="5" borderId="4" xfId="0" applyNumberFormat="1" applyFont="1" applyFill="1" applyBorder="1" applyAlignment="1" applyProtection="1">
      <alignment horizontal="center" vertical="center" wrapText="1"/>
      <protection locked="0"/>
    </xf>
    <xf numFmtId="0" fontId="18" fillId="5" borderId="4" xfId="0" applyFont="1" applyFill="1" applyBorder="1" applyAlignment="1" applyProtection="1">
      <alignment horizontal="center" vertical="center" wrapText="1"/>
      <protection locked="0"/>
    </xf>
    <xf numFmtId="14" fontId="24" fillId="5" borderId="3" xfId="0" applyNumberFormat="1" applyFont="1" applyFill="1" applyBorder="1" applyAlignment="1" applyProtection="1">
      <alignment horizontal="center" vertical="center" wrapText="1"/>
      <protection locked="0"/>
    </xf>
    <xf numFmtId="9" fontId="18" fillId="0" borderId="4" xfId="0" applyNumberFormat="1" applyFont="1" applyBorder="1" applyAlignment="1" applyProtection="1">
      <alignment horizontal="center" vertical="center" wrapText="1"/>
      <protection locked="0"/>
    </xf>
    <xf numFmtId="0" fontId="19" fillId="0" borderId="3" xfId="0" applyFont="1" applyBorder="1" applyAlignment="1">
      <alignment horizontal="center" vertical="center"/>
    </xf>
    <xf numFmtId="0" fontId="22" fillId="6" borderId="4" xfId="0" applyFont="1" applyFill="1" applyBorder="1" applyAlignment="1" applyProtection="1">
      <alignment horizontal="center" vertical="center" wrapText="1"/>
      <protection locked="0"/>
    </xf>
    <xf numFmtId="14" fontId="21" fillId="11" borderId="4" xfId="12" applyNumberFormat="1" applyFont="1" applyFill="1" applyBorder="1" applyAlignment="1" applyProtection="1">
      <alignment horizontal="center" vertical="center" wrapText="1"/>
      <protection locked="0"/>
    </xf>
    <xf numFmtId="0" fontId="17" fillId="3" borderId="5" xfId="0" applyFont="1" applyFill="1" applyBorder="1" applyAlignment="1" applyProtection="1">
      <alignment horizontal="center" vertical="center" wrapText="1"/>
      <protection locked="0"/>
    </xf>
    <xf numFmtId="0" fontId="0" fillId="0" borderId="3" xfId="0" applyBorder="1"/>
    <xf numFmtId="0" fontId="0" fillId="0" borderId="3" xfId="0" applyBorder="1" applyAlignment="1">
      <alignment horizontal="center" vertical="center"/>
    </xf>
    <xf numFmtId="9" fontId="6" fillId="0" borderId="3" xfId="19" applyFont="1" applyBorder="1" applyAlignment="1">
      <alignment horizontal="center" vertical="center"/>
    </xf>
    <xf numFmtId="0" fontId="25" fillId="0" borderId="0" xfId="0" applyFont="1" applyAlignment="1">
      <alignment horizontal="justify" vertical="center"/>
    </xf>
    <xf numFmtId="0" fontId="0" fillId="0" borderId="3" xfId="0" applyBorder="1" applyAlignment="1">
      <alignment horizontal="center" vertical="center" wrapText="1"/>
    </xf>
    <xf numFmtId="9" fontId="0" fillId="0" borderId="3" xfId="0" applyNumberFormat="1" applyBorder="1" applyAlignment="1">
      <alignment horizontal="center" vertical="center" wrapText="1"/>
    </xf>
    <xf numFmtId="0" fontId="0" fillId="0" borderId="3" xfId="0" applyBorder="1" applyAlignment="1">
      <alignment horizontal="center"/>
    </xf>
    <xf numFmtId="0" fontId="0" fillId="2" borderId="1" xfId="0" applyFill="1" applyBorder="1" applyAlignment="1">
      <alignment horizontal="center" vertical="center"/>
    </xf>
    <xf numFmtId="0" fontId="0" fillId="0" borderId="0" xfId="0" applyAlignment="1">
      <alignment horizontal="center" vertical="center"/>
    </xf>
    <xf numFmtId="9" fontId="6" fillId="0" borderId="0" xfId="19" applyFont="1" applyAlignment="1">
      <alignment vertical="center"/>
    </xf>
    <xf numFmtId="9" fontId="0" fillId="2" borderId="3" xfId="0" applyNumberFormat="1" applyFill="1" applyBorder="1" applyAlignment="1">
      <alignment horizontal="center" vertical="center" wrapText="1"/>
    </xf>
    <xf numFmtId="0" fontId="0" fillId="0" borderId="5" xfId="0" applyBorder="1" applyAlignment="1">
      <alignment horizontal="center" vertical="center"/>
    </xf>
    <xf numFmtId="0" fontId="3" fillId="19" borderId="4" xfId="0" applyFont="1" applyFill="1" applyBorder="1" applyAlignment="1" applyProtection="1">
      <alignment horizontal="center" vertical="center" wrapText="1"/>
      <protection locked="0"/>
    </xf>
    <xf numFmtId="0" fontId="3" fillId="19" borderId="3" xfId="0" applyFont="1" applyFill="1" applyBorder="1" applyAlignment="1" applyProtection="1">
      <alignment horizontal="center" vertical="center" wrapText="1"/>
      <protection locked="0"/>
    </xf>
    <xf numFmtId="0" fontId="16" fillId="19" borderId="2" xfId="0" applyFont="1" applyFill="1" applyBorder="1" applyAlignment="1" applyProtection="1">
      <alignment horizontal="center" vertical="center" wrapText="1"/>
      <protection locked="0"/>
    </xf>
    <xf numFmtId="0" fontId="16" fillId="19" borderId="3" xfId="0" applyFont="1" applyFill="1" applyBorder="1" applyAlignment="1" applyProtection="1">
      <alignment horizontal="center" vertical="center" wrapText="1"/>
      <protection locked="0"/>
    </xf>
    <xf numFmtId="0" fontId="3" fillId="19" borderId="3" xfId="3" applyFont="1" applyFill="1" applyBorder="1" applyAlignment="1" applyProtection="1">
      <alignment horizontal="center" vertical="center" wrapText="1"/>
      <protection locked="0"/>
    </xf>
    <xf numFmtId="0" fontId="7" fillId="19" borderId="3" xfId="0" applyFont="1" applyFill="1" applyBorder="1" applyAlignment="1" applyProtection="1">
      <alignment horizontal="center" vertical="center" wrapText="1"/>
      <protection locked="0"/>
    </xf>
    <xf numFmtId="0" fontId="7" fillId="19" borderId="2" xfId="0" applyFont="1" applyFill="1" applyBorder="1" applyAlignment="1" applyProtection="1">
      <alignment horizontal="center" vertical="center" wrapText="1"/>
      <protection locked="0"/>
    </xf>
    <xf numFmtId="0" fontId="7" fillId="19" borderId="4" xfId="0" applyFont="1" applyFill="1" applyBorder="1" applyAlignment="1" applyProtection="1">
      <alignment horizontal="center" vertical="center" wrapText="1"/>
      <protection locked="0"/>
    </xf>
    <xf numFmtId="0" fontId="3" fillId="19" borderId="5" xfId="0" applyFont="1" applyFill="1" applyBorder="1" applyAlignment="1" applyProtection="1">
      <alignment horizontal="center" vertical="center" wrapText="1"/>
      <protection locked="0"/>
    </xf>
    <xf numFmtId="0" fontId="9" fillId="0" borderId="3" xfId="12" applyFont="1" applyFill="1" applyBorder="1" applyAlignment="1" applyProtection="1">
      <alignment horizontal="center" vertical="center" wrapText="1"/>
      <protection locked="0"/>
    </xf>
    <xf numFmtId="0" fontId="9" fillId="0" borderId="3" xfId="12" applyFont="1" applyFill="1" applyBorder="1" applyAlignment="1" applyProtection="1">
      <alignment vertical="center" wrapText="1"/>
      <protection locked="0"/>
    </xf>
    <xf numFmtId="0" fontId="9" fillId="0" borderId="3" xfId="12" applyFont="1" applyFill="1" applyBorder="1" applyAlignment="1" applyProtection="1">
      <alignment horizontal="left" vertical="center" wrapText="1"/>
      <protection locked="0"/>
    </xf>
    <xf numFmtId="0" fontId="4" fillId="0" borderId="3" xfId="3" applyFont="1" applyFill="1" applyBorder="1" applyAlignment="1" applyProtection="1">
      <alignment horizontal="left" vertical="center" wrapText="1"/>
      <protection locked="0"/>
    </xf>
    <xf numFmtId="0" fontId="4" fillId="0" borderId="3" xfId="1" applyFont="1" applyFill="1" applyBorder="1" applyAlignment="1" applyProtection="1">
      <alignment horizontal="justify" vertical="center" wrapText="1"/>
      <protection locked="0"/>
    </xf>
    <xf numFmtId="0" fontId="4" fillId="0" borderId="3" xfId="9" applyFont="1" applyFill="1" applyBorder="1" applyAlignment="1" applyProtection="1">
      <alignment horizontal="justify" vertical="center" wrapText="1"/>
      <protection locked="0"/>
    </xf>
    <xf numFmtId="0" fontId="4" fillId="0" borderId="3" xfId="9" applyFont="1" applyFill="1" applyBorder="1" applyAlignment="1" applyProtection="1">
      <alignment horizontal="left" vertical="center" wrapText="1"/>
      <protection locked="0"/>
    </xf>
    <xf numFmtId="0" fontId="9" fillId="0" borderId="9" xfId="12" applyFont="1" applyFill="1" applyBorder="1" applyAlignment="1" applyProtection="1">
      <alignment horizontal="center" vertical="center" wrapText="1"/>
      <protection locked="0"/>
    </xf>
    <xf numFmtId="0" fontId="4" fillId="0" borderId="9" xfId="12" applyFont="1" applyFill="1" applyBorder="1" applyAlignment="1">
      <alignment horizontal="center" vertical="center" wrapText="1"/>
    </xf>
    <xf numFmtId="0" fontId="4" fillId="0" borderId="9" xfId="12" applyFont="1" applyFill="1" applyBorder="1" applyAlignment="1" applyProtection="1">
      <alignment horizontal="left" vertical="center" wrapText="1"/>
      <protection locked="0"/>
    </xf>
    <xf numFmtId="0" fontId="9" fillId="0" borderId="3" xfId="4" applyFont="1" applyFill="1" applyBorder="1" applyAlignment="1" applyProtection="1">
      <alignment horizontal="justify" vertical="center" wrapText="1"/>
      <protection locked="0"/>
    </xf>
    <xf numFmtId="0" fontId="3" fillId="19" borderId="7" xfId="0" applyFont="1" applyFill="1" applyBorder="1" applyAlignment="1" applyProtection="1">
      <alignment horizontal="center" vertical="center" wrapText="1"/>
      <protection locked="0"/>
    </xf>
    <xf numFmtId="0" fontId="4" fillId="0" borderId="3" xfId="0" applyFont="1" applyBorder="1" applyAlignment="1" applyProtection="1">
      <alignment horizontal="justify" vertical="center" wrapText="1"/>
      <protection locked="0"/>
    </xf>
    <xf numFmtId="0" fontId="4" fillId="0" borderId="3" xfId="0" applyFont="1" applyBorder="1" applyAlignment="1" applyProtection="1">
      <alignment horizontal="justify" vertical="top" wrapText="1"/>
      <protection locked="0"/>
    </xf>
    <xf numFmtId="0" fontId="4" fillId="0" borderId="3" xfId="0" applyFont="1" applyBorder="1" applyAlignment="1" applyProtection="1">
      <alignment horizontal="center" vertical="center" wrapText="1"/>
      <protection locked="0"/>
    </xf>
    <xf numFmtId="0" fontId="4" fillId="0" borderId="5" xfId="0" applyFont="1" applyBorder="1" applyAlignment="1" applyProtection="1">
      <alignment horizontal="left" vertical="center" wrapText="1"/>
      <protection locked="0"/>
    </xf>
    <xf numFmtId="0" fontId="4" fillId="0" borderId="5" xfId="0" applyFont="1" applyBorder="1" applyAlignment="1" applyProtection="1">
      <alignment horizontal="left" vertical="top" wrapText="1"/>
      <protection locked="0"/>
    </xf>
    <xf numFmtId="0" fontId="4" fillId="0" borderId="5" xfId="0" applyFont="1" applyBorder="1" applyAlignment="1" applyProtection="1">
      <alignment horizontal="justify" vertical="center" wrapText="1"/>
      <protection locked="0"/>
    </xf>
    <xf numFmtId="0" fontId="4" fillId="0" borderId="3" xfId="0" applyFont="1" applyBorder="1" applyAlignment="1" applyProtection="1">
      <alignment horizontal="left" vertical="center" wrapText="1"/>
      <protection locked="0"/>
    </xf>
    <xf numFmtId="0" fontId="7" fillId="19" borderId="5" xfId="0" applyFont="1" applyFill="1" applyBorder="1" applyAlignment="1" applyProtection="1">
      <alignment horizontal="center" vertical="center" wrapText="1"/>
      <protection locked="0"/>
    </xf>
    <xf numFmtId="0" fontId="9" fillId="0" borderId="2" xfId="4" applyFont="1" applyFill="1" applyBorder="1" applyAlignment="1" applyProtection="1">
      <alignment vertical="center" wrapText="1"/>
      <protection locked="0"/>
    </xf>
    <xf numFmtId="0" fontId="9" fillId="0" borderId="2" xfId="4" applyFont="1" applyFill="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6" fillId="0" borderId="3" xfId="0" applyFont="1" applyBorder="1" applyAlignment="1" applyProtection="1">
      <alignment vertical="center" wrapText="1"/>
      <protection locked="0"/>
    </xf>
    <xf numFmtId="0" fontId="6" fillId="0" borderId="3" xfId="0" applyFont="1" applyBorder="1" applyAlignment="1" applyProtection="1">
      <alignment horizontal="left" vertical="center" wrapText="1"/>
      <protection locked="0"/>
    </xf>
    <xf numFmtId="0" fontId="6" fillId="0" borderId="3" xfId="0" applyFont="1" applyBorder="1" applyAlignment="1" applyProtection="1">
      <alignment horizontal="center" vertical="center"/>
      <protection locked="0"/>
    </xf>
    <xf numFmtId="165" fontId="6" fillId="0" borderId="3" xfId="0" applyNumberFormat="1" applyFont="1" applyBorder="1" applyAlignment="1" applyProtection="1">
      <alignment horizontal="center" vertical="center"/>
      <protection locked="0"/>
    </xf>
    <xf numFmtId="1" fontId="4" fillId="0" borderId="3" xfId="0" applyNumberFormat="1" applyFont="1" applyBorder="1" applyAlignment="1" applyProtection="1">
      <alignment horizontal="center" vertical="center" wrapText="1"/>
      <protection locked="0"/>
    </xf>
    <xf numFmtId="9" fontId="4" fillId="0" borderId="3" xfId="0" applyNumberFormat="1" applyFont="1" applyBorder="1" applyAlignment="1" applyProtection="1">
      <alignment horizontal="center" vertical="center" wrapText="1"/>
      <protection locked="0"/>
    </xf>
    <xf numFmtId="0" fontId="4" fillId="0" borderId="3" xfId="0" applyFont="1" applyBorder="1" applyAlignment="1" applyProtection="1">
      <alignment vertical="center" wrapText="1"/>
      <protection locked="0"/>
    </xf>
    <xf numFmtId="0" fontId="9" fillId="0" borderId="3" xfId="0" applyFont="1" applyBorder="1" applyAlignment="1" applyProtection="1">
      <alignment horizontal="left" vertical="center" wrapText="1"/>
      <protection locked="0"/>
    </xf>
    <xf numFmtId="0" fontId="4" fillId="0" borderId="2" xfId="0" applyFont="1" applyBorder="1" applyAlignment="1" applyProtection="1">
      <alignment horizontal="center" vertical="center" wrapText="1"/>
      <protection locked="0"/>
    </xf>
    <xf numFmtId="9" fontId="4" fillId="0" borderId="2" xfId="0" applyNumberFormat="1" applyFont="1" applyBorder="1" applyAlignment="1" applyProtection="1">
      <alignment horizontal="center" vertical="center" wrapText="1"/>
      <protection locked="0"/>
    </xf>
    <xf numFmtId="0" fontId="12" fillId="0" borderId="2" xfId="0" applyFont="1" applyBorder="1" applyAlignment="1">
      <alignment horizontal="center" vertical="center" wrapText="1"/>
    </xf>
    <xf numFmtId="0" fontId="4" fillId="0" borderId="16" xfId="0" applyFont="1" applyBorder="1" applyAlignment="1" applyProtection="1">
      <alignment horizontal="left" vertical="center" wrapText="1"/>
      <protection locked="0"/>
    </xf>
    <xf numFmtId="0" fontId="11" fillId="0" borderId="3" xfId="0" applyFont="1" applyBorder="1" applyAlignment="1">
      <alignment horizontal="left" vertical="center" wrapText="1"/>
    </xf>
    <xf numFmtId="0" fontId="12" fillId="0" borderId="3" xfId="0" applyFont="1" applyBorder="1" applyAlignment="1">
      <alignment horizontal="center" vertical="center" wrapText="1"/>
    </xf>
    <xf numFmtId="0" fontId="6" fillId="0" borderId="2" xfId="0" applyFont="1" applyBorder="1" applyAlignment="1" applyProtection="1">
      <alignment horizontal="center" vertical="center"/>
      <protection locked="0"/>
    </xf>
    <xf numFmtId="41" fontId="9" fillId="0" borderId="3" xfId="18" applyFont="1" applyFill="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165" fontId="4" fillId="0" borderId="3" xfId="13" applyNumberFormat="1" applyFont="1" applyFill="1" applyBorder="1" applyAlignment="1" applyProtection="1">
      <alignment horizontal="center" vertical="center" wrapText="1"/>
      <protection locked="0"/>
    </xf>
    <xf numFmtId="0" fontId="4" fillId="0" borderId="3" xfId="14" applyFont="1" applyFill="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9" fillId="0" borderId="3" xfId="0" applyFont="1" applyBorder="1" applyAlignment="1">
      <alignment horizontal="center" vertical="center" wrapText="1"/>
    </xf>
    <xf numFmtId="0" fontId="11" fillId="0" borderId="3" xfId="0" applyFont="1" applyBorder="1" applyAlignment="1">
      <alignment horizontal="justify" vertical="center" wrapText="1"/>
    </xf>
    <xf numFmtId="0" fontId="9" fillId="0" borderId="3" xfId="0" applyFont="1" applyBorder="1" applyAlignment="1">
      <alignment horizontal="justify" vertical="center" wrapText="1"/>
    </xf>
    <xf numFmtId="0" fontId="9" fillId="0" borderId="3" xfId="0" applyFont="1" applyBorder="1" applyAlignment="1" applyProtection="1">
      <alignment horizontal="justify" vertical="center" wrapText="1"/>
      <protection locked="0"/>
    </xf>
    <xf numFmtId="0" fontId="4" fillId="0" borderId="3" xfId="0" applyFont="1" applyBorder="1" applyAlignment="1">
      <alignment horizontal="left" vertical="center" wrapText="1"/>
    </xf>
    <xf numFmtId="0" fontId="4" fillId="0" borderId="3" xfId="0" applyFont="1" applyBorder="1" applyAlignment="1">
      <alignment horizontal="justify" vertical="center" wrapText="1"/>
    </xf>
    <xf numFmtId="0" fontId="4" fillId="0" borderId="3" xfId="0" applyFont="1" applyBorder="1" applyAlignment="1">
      <alignment horizontal="center" vertical="center" wrapText="1"/>
    </xf>
    <xf numFmtId="0" fontId="6" fillId="0" borderId="3" xfId="0" applyFont="1" applyBorder="1" applyAlignment="1">
      <alignment horizontal="left" vertical="center" wrapText="1"/>
    </xf>
    <xf numFmtId="0" fontId="6" fillId="0" borderId="3" xfId="0" applyFont="1" applyBorder="1" applyAlignment="1" applyProtection="1">
      <alignment horizontal="center" vertical="center" wrapText="1"/>
      <protection locked="0"/>
    </xf>
    <xf numFmtId="0" fontId="6" fillId="0" borderId="3" xfId="0" applyFont="1" applyBorder="1" applyAlignment="1">
      <alignment horizontal="center" vertical="center" wrapText="1"/>
    </xf>
    <xf numFmtId="14" fontId="4" fillId="0" borderId="3" xfId="0" applyNumberFormat="1" applyFont="1" applyBorder="1" applyAlignment="1" applyProtection="1">
      <alignment horizontal="center" vertical="center" wrapText="1"/>
      <protection locked="0"/>
    </xf>
    <xf numFmtId="14" fontId="9" fillId="0" borderId="3" xfId="0" applyNumberFormat="1" applyFont="1" applyBorder="1" applyAlignment="1" applyProtection="1">
      <alignment horizontal="center" vertical="center" wrapText="1"/>
      <protection locked="0"/>
    </xf>
    <xf numFmtId="1" fontId="6" fillId="0" borderId="3" xfId="0" applyNumberFormat="1" applyFont="1" applyBorder="1" applyAlignment="1" applyProtection="1">
      <alignment horizontal="center" vertical="center"/>
      <protection locked="0"/>
    </xf>
    <xf numFmtId="0" fontId="9" fillId="0" borderId="3" xfId="0" applyFont="1" applyBorder="1" applyAlignment="1">
      <alignment horizontal="center" vertical="center"/>
    </xf>
    <xf numFmtId="0" fontId="9" fillId="0" borderId="3" xfId="0" applyFont="1" applyBorder="1" applyAlignment="1">
      <alignment horizontal="left" vertical="center" wrapText="1"/>
    </xf>
    <xf numFmtId="165" fontId="9" fillId="0" borderId="3" xfId="4" applyNumberFormat="1" applyFont="1" applyFill="1" applyBorder="1" applyAlignment="1" applyProtection="1">
      <alignment horizontal="center" vertical="center" wrapText="1"/>
      <protection locked="0"/>
    </xf>
    <xf numFmtId="0" fontId="4" fillId="0" borderId="3" xfId="0" applyFont="1" applyBorder="1" applyAlignment="1" applyProtection="1">
      <alignment horizontal="left" vertical="top" wrapText="1"/>
      <protection locked="0"/>
    </xf>
    <xf numFmtId="0" fontId="4" fillId="0" borderId="16" xfId="0" applyFont="1" applyBorder="1" applyAlignment="1" applyProtection="1">
      <alignment horizontal="justify" vertical="center" wrapText="1"/>
      <protection locked="0"/>
    </xf>
    <xf numFmtId="0" fontId="4" fillId="0" borderId="2" xfId="0" applyFont="1" applyBorder="1" applyAlignment="1" applyProtection="1">
      <alignment horizontal="center" vertical="center"/>
      <protection locked="0"/>
    </xf>
    <xf numFmtId="0" fontId="6" fillId="0" borderId="2" xfId="0" applyFont="1" applyBorder="1" applyAlignment="1" applyProtection="1">
      <alignment horizontal="center" vertical="center" wrapText="1"/>
      <protection locked="0"/>
    </xf>
    <xf numFmtId="0" fontId="4" fillId="0" borderId="3" xfId="9" applyFont="1" applyFill="1" applyBorder="1" applyAlignment="1" applyProtection="1">
      <alignment horizontal="center" vertical="center" wrapText="1"/>
      <protection locked="0"/>
    </xf>
    <xf numFmtId="0" fontId="4" fillId="0" borderId="3" xfId="0" applyFont="1" applyBorder="1" applyAlignment="1" applyProtection="1">
      <alignment horizontal="justify" vertical="center"/>
      <protection locked="0"/>
    </xf>
    <xf numFmtId="0" fontId="4" fillId="0" borderId="3" xfId="0" applyFont="1" applyBorder="1" applyAlignment="1" applyProtection="1">
      <alignment horizontal="left" vertical="center"/>
      <protection locked="0"/>
    </xf>
    <xf numFmtId="0" fontId="9" fillId="0" borderId="2" xfId="0" applyFont="1" applyBorder="1" applyAlignment="1">
      <alignment horizontal="center" vertical="center"/>
    </xf>
    <xf numFmtId="0" fontId="6" fillId="0" borderId="3" xfId="0" applyFont="1" applyBorder="1" applyAlignment="1" applyProtection="1">
      <alignment vertical="center"/>
      <protection locked="0"/>
    </xf>
    <xf numFmtId="14" fontId="6" fillId="0" borderId="3" xfId="0" applyNumberFormat="1" applyFont="1" applyBorder="1" applyAlignment="1" applyProtection="1">
      <alignment horizontal="center" vertical="center"/>
      <protection locked="0"/>
    </xf>
    <xf numFmtId="14" fontId="9" fillId="0" borderId="3" xfId="12" applyNumberFormat="1" applyFont="1" applyFill="1" applyBorder="1" applyAlignment="1" applyProtection="1">
      <alignment horizontal="center" vertical="center" wrapText="1"/>
      <protection locked="0"/>
    </xf>
    <xf numFmtId="14" fontId="9" fillId="0" borderId="3" xfId="0" applyNumberFormat="1" applyFont="1" applyBorder="1" applyAlignment="1">
      <alignment horizontal="center" vertical="center"/>
    </xf>
    <xf numFmtId="0" fontId="9" fillId="0" borderId="11" xfId="0" applyFont="1" applyBorder="1" applyAlignment="1" applyProtection="1">
      <alignment horizontal="center" vertical="center" wrapText="1"/>
      <protection locked="0"/>
    </xf>
    <xf numFmtId="0" fontId="27" fillId="0" borderId="2" xfId="0" applyFont="1" applyBorder="1" applyAlignment="1">
      <alignment vertical="center" wrapText="1"/>
    </xf>
    <xf numFmtId="0" fontId="6" fillId="0" borderId="3" xfId="0" applyFont="1" applyBorder="1" applyAlignment="1">
      <alignment horizontal="justify" vertical="top" wrapText="1"/>
    </xf>
    <xf numFmtId="14" fontId="6" fillId="0" borderId="3" xfId="0" applyNumberFormat="1" applyFont="1" applyBorder="1" applyAlignment="1">
      <alignment horizontal="center" vertical="center"/>
    </xf>
    <xf numFmtId="0" fontId="12" fillId="0" borderId="3" xfId="0" applyFont="1" applyBorder="1" applyAlignment="1">
      <alignment vertical="center" wrapText="1"/>
    </xf>
    <xf numFmtId="0" fontId="12" fillId="0" borderId="3" xfId="0" applyFont="1" applyBorder="1" applyAlignment="1">
      <alignment horizontal="left" vertical="center" wrapText="1"/>
    </xf>
    <xf numFmtId="14" fontId="12" fillId="0" borderId="3" xfId="0" applyNumberFormat="1" applyFont="1" applyBorder="1" applyAlignment="1">
      <alignment horizontal="center" vertical="center"/>
    </xf>
    <xf numFmtId="0" fontId="12" fillId="0" borderId="3" xfId="0" applyFont="1" applyBorder="1" applyAlignment="1">
      <alignment horizontal="center" vertical="center"/>
    </xf>
    <xf numFmtId="14" fontId="4" fillId="0" borderId="3" xfId="3" applyNumberFormat="1" applyFont="1" applyFill="1" applyBorder="1" applyAlignment="1" applyProtection="1">
      <alignment horizontal="center" vertical="center" wrapText="1"/>
      <protection locked="0"/>
    </xf>
    <xf numFmtId="0" fontId="4" fillId="0" borderId="5" xfId="0" applyFont="1" applyBorder="1" applyAlignment="1" applyProtection="1">
      <alignment horizontal="justify" wrapText="1"/>
      <protection locked="0"/>
    </xf>
    <xf numFmtId="0" fontId="4" fillId="0" borderId="3" xfId="8" applyFont="1" applyFill="1" applyBorder="1" applyAlignment="1" applyProtection="1">
      <alignment horizontal="justify" vertical="center" wrapText="1"/>
      <protection locked="0"/>
    </xf>
    <xf numFmtId="0" fontId="4" fillId="0" borderId="3" xfId="8" applyFont="1" applyFill="1" applyBorder="1" applyAlignment="1" applyProtection="1">
      <alignment horizontal="center" vertical="center" wrapText="1"/>
      <protection locked="0"/>
    </xf>
    <xf numFmtId="0" fontId="4" fillId="0" borderId="2" xfId="9" applyFont="1" applyFill="1" applyBorder="1" applyAlignment="1" applyProtection="1">
      <alignment horizontal="center" vertical="center" wrapText="1"/>
      <protection locked="0"/>
    </xf>
    <xf numFmtId="9" fontId="10" fillId="0" borderId="2" xfId="0" applyNumberFormat="1" applyFont="1" applyBorder="1" applyAlignment="1" applyProtection="1">
      <alignment horizontal="center" vertical="center" wrapText="1"/>
      <protection locked="0"/>
    </xf>
    <xf numFmtId="0" fontId="4" fillId="0" borderId="16" xfId="9" applyFont="1" applyFill="1" applyBorder="1" applyAlignment="1" applyProtection="1">
      <alignment horizontal="justify" vertical="center" wrapText="1"/>
      <protection locked="0"/>
    </xf>
    <xf numFmtId="14" fontId="4" fillId="0" borderId="3" xfId="9" applyNumberFormat="1" applyFont="1" applyFill="1" applyBorder="1" applyAlignment="1" applyProtection="1">
      <alignment horizontal="center" vertical="center" wrapText="1"/>
      <protection locked="0"/>
    </xf>
    <xf numFmtId="0" fontId="4" fillId="0" borderId="3" xfId="9" applyFont="1" applyFill="1" applyBorder="1" applyAlignment="1" applyProtection="1">
      <alignment horizontal="justify" vertical="top" wrapText="1"/>
      <protection locked="0"/>
    </xf>
    <xf numFmtId="0" fontId="4" fillId="0" borderId="16" xfId="8" applyFont="1" applyFill="1" applyBorder="1" applyAlignment="1" applyProtection="1">
      <alignment horizontal="justify" vertical="center" wrapText="1"/>
      <protection locked="0"/>
    </xf>
    <xf numFmtId="0" fontId="4" fillId="0" borderId="2" xfId="8" applyFont="1" applyFill="1" applyBorder="1" applyAlignment="1" applyProtection="1">
      <alignment horizontal="center" vertical="center" wrapText="1"/>
      <protection locked="0"/>
    </xf>
    <xf numFmtId="9" fontId="10" fillId="0" borderId="3" xfId="0" applyNumberFormat="1" applyFont="1" applyBorder="1" applyAlignment="1" applyProtection="1">
      <alignment horizontal="center" vertical="center" wrapText="1"/>
      <protection locked="0"/>
    </xf>
    <xf numFmtId="14" fontId="4" fillId="0" borderId="3" xfId="13" applyNumberFormat="1" applyFont="1" applyFill="1" applyBorder="1" applyAlignment="1" applyProtection="1">
      <alignment horizontal="center" vertical="center" wrapText="1"/>
      <protection locked="0"/>
    </xf>
    <xf numFmtId="14" fontId="6" fillId="0" borderId="3" xfId="0" applyNumberFormat="1" applyFont="1" applyBorder="1" applyAlignment="1" applyProtection="1">
      <alignment horizontal="center" vertical="center" wrapText="1"/>
      <protection locked="0"/>
    </xf>
    <xf numFmtId="0" fontId="9" fillId="0" borderId="3" xfId="4" applyFont="1" applyFill="1" applyBorder="1" applyAlignment="1" applyProtection="1">
      <alignment horizontal="center" vertical="center" wrapText="1"/>
      <protection locked="0"/>
    </xf>
    <xf numFmtId="14" fontId="9" fillId="0" borderId="3" xfId="4" applyNumberFormat="1" applyFont="1" applyFill="1" applyBorder="1" applyAlignment="1" applyProtection="1">
      <alignment horizontal="center" vertical="center" wrapText="1"/>
      <protection locked="0"/>
    </xf>
    <xf numFmtId="0" fontId="6" fillId="0" borderId="2" xfId="0" applyFont="1" applyBorder="1" applyAlignment="1" applyProtection="1">
      <alignment vertical="center" wrapText="1"/>
      <protection locked="0"/>
    </xf>
    <xf numFmtId="0" fontId="6" fillId="0" borderId="2" xfId="0" applyFont="1" applyBorder="1" applyAlignment="1" applyProtection="1">
      <alignment horizontal="left" vertical="center" wrapText="1"/>
      <protection locked="0"/>
    </xf>
    <xf numFmtId="165" fontId="6" fillId="0" borderId="2" xfId="0" applyNumberFormat="1" applyFont="1" applyBorder="1" applyAlignment="1" applyProtection="1">
      <alignment horizontal="center" vertical="center"/>
      <protection locked="0"/>
    </xf>
    <xf numFmtId="1" fontId="4" fillId="0" borderId="2" xfId="0" applyNumberFormat="1" applyFont="1" applyBorder="1" applyAlignment="1" applyProtection="1">
      <alignment horizontal="center" vertical="center" wrapText="1"/>
      <protection locked="0"/>
    </xf>
    <xf numFmtId="0" fontId="9" fillId="0" borderId="2" xfId="0" applyFont="1" applyBorder="1" applyAlignment="1">
      <alignment horizontal="center" vertical="center" wrapText="1"/>
    </xf>
    <xf numFmtId="164" fontId="6" fillId="0" borderId="3" xfId="0" applyNumberFormat="1" applyFont="1" applyBorder="1" applyAlignment="1" applyProtection="1">
      <alignment horizontal="center" vertical="center"/>
      <protection locked="0"/>
    </xf>
    <xf numFmtId="0" fontId="6" fillId="0" borderId="2" xfId="0" applyFont="1" applyBorder="1" applyAlignment="1" applyProtection="1">
      <alignment vertical="center"/>
      <protection locked="0"/>
    </xf>
    <xf numFmtId="14" fontId="9" fillId="0" borderId="9" xfId="12" applyNumberFormat="1" applyFont="1" applyFill="1" applyBorder="1" applyAlignment="1" applyProtection="1">
      <alignment horizontal="center" vertical="center" wrapText="1"/>
      <protection locked="0"/>
    </xf>
    <xf numFmtId="41" fontId="9" fillId="0" borderId="9" xfId="18" applyFont="1" applyFill="1" applyBorder="1" applyAlignment="1" applyProtection="1">
      <alignment horizontal="center" vertical="center" wrapText="1"/>
      <protection locked="0"/>
    </xf>
    <xf numFmtId="0" fontId="6" fillId="0" borderId="4" xfId="0" applyFont="1" applyBorder="1" applyAlignment="1" applyProtection="1">
      <alignment vertical="center" wrapText="1"/>
      <protection locked="0"/>
    </xf>
    <xf numFmtId="0" fontId="6" fillId="0" borderId="2" xfId="0" applyFont="1" applyBorder="1" applyAlignment="1">
      <alignment horizontal="center" vertical="center"/>
    </xf>
    <xf numFmtId="0" fontId="6" fillId="0" borderId="4" xfId="0" applyFont="1" applyBorder="1" applyAlignment="1" applyProtection="1">
      <alignment horizontal="left" vertical="center" wrapText="1"/>
      <protection locked="0"/>
    </xf>
    <xf numFmtId="0" fontId="6" fillId="0" borderId="4" xfId="0" applyFont="1" applyBorder="1" applyAlignment="1" applyProtection="1">
      <alignment horizontal="center" vertical="center"/>
      <protection locked="0"/>
    </xf>
    <xf numFmtId="14" fontId="6" fillId="0" borderId="4" xfId="0" applyNumberFormat="1" applyFont="1" applyBorder="1" applyAlignment="1" applyProtection="1">
      <alignment horizontal="center" vertical="center"/>
      <protection locked="0"/>
    </xf>
    <xf numFmtId="1" fontId="4" fillId="0" borderId="4" xfId="0" applyNumberFormat="1"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9" fontId="4" fillId="0" borderId="4" xfId="0" applyNumberFormat="1" applyFont="1" applyBorder="1" applyAlignment="1" applyProtection="1">
      <alignment horizontal="center" vertical="center" wrapText="1"/>
      <protection locked="0"/>
    </xf>
    <xf numFmtId="0" fontId="6" fillId="0" borderId="13" xfId="0" applyFont="1" applyBorder="1" applyAlignment="1" applyProtection="1">
      <alignment vertical="center" wrapText="1"/>
      <protection locked="0"/>
    </xf>
    <xf numFmtId="0" fontId="4" fillId="0" borderId="6"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11" fillId="0" borderId="2" xfId="0" applyFont="1" applyBorder="1" applyAlignment="1">
      <alignment horizontal="left" vertical="center" wrapText="1"/>
    </xf>
    <xf numFmtId="0" fontId="9" fillId="0" borderId="2" xfId="4" applyFont="1" applyFill="1" applyBorder="1" applyAlignment="1" applyProtection="1">
      <alignment horizontal="center" vertical="center" wrapText="1"/>
      <protection locked="0"/>
    </xf>
    <xf numFmtId="14" fontId="9" fillId="0" borderId="2" xfId="4" applyNumberFormat="1" applyFont="1" applyFill="1" applyBorder="1" applyAlignment="1" applyProtection="1">
      <alignment horizontal="center" vertical="center" wrapText="1"/>
      <protection locked="0"/>
    </xf>
    <xf numFmtId="1" fontId="6" fillId="0" borderId="2" xfId="0" applyNumberFormat="1" applyFont="1" applyBorder="1" applyAlignment="1" applyProtection="1">
      <alignment horizontal="center" vertical="center"/>
      <protection locked="0"/>
    </xf>
    <xf numFmtId="0" fontId="9" fillId="0" borderId="4" xfId="0" applyFont="1" applyBorder="1" applyAlignment="1">
      <alignment horizontal="left" vertical="center" wrapText="1"/>
    </xf>
    <xf numFmtId="0" fontId="9" fillId="0" borderId="4"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9" fillId="0" borderId="12" xfId="0" applyFont="1" applyBorder="1" applyAlignment="1" applyProtection="1">
      <alignment horizontal="left" vertical="center" wrapText="1"/>
      <protection locked="0"/>
    </xf>
    <xf numFmtId="0" fontId="9" fillId="0" borderId="14" xfId="0" applyFont="1" applyBorder="1" applyAlignment="1" applyProtection="1">
      <alignment horizontal="center" vertical="center" wrapText="1"/>
      <protection locked="0"/>
    </xf>
    <xf numFmtId="14" fontId="9" fillId="0" borderId="12" xfId="0" applyNumberFormat="1" applyFont="1" applyBorder="1" applyAlignment="1" applyProtection="1">
      <alignment horizontal="center" vertical="center" wrapText="1"/>
      <protection locked="0"/>
    </xf>
    <xf numFmtId="14" fontId="9" fillId="0" borderId="14" xfId="0" applyNumberFormat="1" applyFont="1" applyBorder="1" applyAlignment="1" applyProtection="1">
      <alignment horizontal="center" vertical="center" wrapText="1"/>
      <protection locked="0"/>
    </xf>
    <xf numFmtId="1" fontId="4" fillId="0" borderId="14" xfId="0" applyNumberFormat="1"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9" fontId="4" fillId="0" borderId="14" xfId="0" applyNumberFormat="1" applyFont="1" applyBorder="1" applyAlignment="1" applyProtection="1">
      <alignment horizontal="center" vertical="center" wrapText="1"/>
      <protection locked="0"/>
    </xf>
    <xf numFmtId="0" fontId="9" fillId="0" borderId="12" xfId="0" applyFont="1" applyBorder="1" applyAlignment="1">
      <alignment horizontal="center" vertical="center" wrapText="1"/>
    </xf>
    <xf numFmtId="0" fontId="4" fillId="0" borderId="10" xfId="0" applyFont="1" applyBorder="1" applyAlignment="1" applyProtection="1">
      <alignment horizontal="left" vertical="center" wrapText="1"/>
      <protection locked="0"/>
    </xf>
    <xf numFmtId="0" fontId="9" fillId="0" borderId="18" xfId="0" applyFont="1" applyBorder="1" applyAlignment="1">
      <alignment horizontal="left" vertical="center" wrapText="1"/>
    </xf>
    <xf numFmtId="14" fontId="9" fillId="0" borderId="3" xfId="0" applyNumberFormat="1" applyFont="1" applyBorder="1" applyAlignment="1">
      <alignment horizontal="center" vertical="center" wrapText="1"/>
    </xf>
    <xf numFmtId="14" fontId="6" fillId="0" borderId="2" xfId="0" applyNumberFormat="1" applyFont="1" applyBorder="1" applyAlignment="1" applyProtection="1">
      <alignment horizontal="center" vertical="center"/>
      <protection locked="0"/>
    </xf>
    <xf numFmtId="0" fontId="7" fillId="0" borderId="3" xfId="0" applyFont="1" applyBorder="1" applyAlignment="1" applyProtection="1">
      <alignment vertical="center" wrapText="1"/>
      <protection locked="0"/>
    </xf>
    <xf numFmtId="14" fontId="14" fillId="0" borderId="3" xfId="0" applyNumberFormat="1" applyFont="1" applyBorder="1" applyAlignment="1" applyProtection="1">
      <alignment horizontal="center" vertical="center" wrapText="1"/>
      <protection locked="0"/>
    </xf>
    <xf numFmtId="14" fontId="9" fillId="0" borderId="4" xfId="12" applyNumberFormat="1" applyFont="1" applyFill="1" applyBorder="1" applyAlignment="1" applyProtection="1">
      <alignment horizontal="center" vertical="center" wrapText="1"/>
      <protection locked="0"/>
    </xf>
    <xf numFmtId="0" fontId="6" fillId="0" borderId="6" xfId="0" applyFont="1" applyBorder="1" applyAlignment="1" applyProtection="1">
      <alignment vertical="center" wrapText="1"/>
      <protection locked="0"/>
    </xf>
    <xf numFmtId="165" fontId="9" fillId="0" borderId="3" xfId="0" applyNumberFormat="1" applyFont="1" applyBorder="1" applyAlignment="1" applyProtection="1">
      <alignment horizontal="center" vertical="center" wrapText="1"/>
      <protection locked="0"/>
    </xf>
    <xf numFmtId="165" fontId="4" fillId="0" borderId="3" xfId="0" applyNumberFormat="1" applyFont="1" applyBorder="1" applyAlignment="1" applyProtection="1">
      <alignment horizontal="center" vertical="center" wrapText="1"/>
      <protection locked="0"/>
    </xf>
    <xf numFmtId="165" fontId="6" fillId="0" borderId="3" xfId="0" applyNumberFormat="1" applyFont="1" applyBorder="1" applyAlignment="1" applyProtection="1">
      <alignment horizontal="center" vertical="center" wrapText="1"/>
      <protection locked="0"/>
    </xf>
    <xf numFmtId="0" fontId="4" fillId="0" borderId="3" xfId="0" applyFont="1" applyBorder="1" applyAlignment="1">
      <alignment vertical="center" wrapText="1"/>
    </xf>
    <xf numFmtId="0" fontId="6" fillId="0" borderId="3" xfId="0" applyFont="1" applyBorder="1" applyAlignment="1">
      <alignment wrapText="1"/>
    </xf>
    <xf numFmtId="165" fontId="6" fillId="0" borderId="3" xfId="0" applyNumberFormat="1" applyFont="1" applyBorder="1" applyAlignment="1">
      <alignment horizontal="center" vertical="center"/>
    </xf>
    <xf numFmtId="0" fontId="11" fillId="0" borderId="3" xfId="0" applyFont="1" applyBorder="1" applyAlignment="1">
      <alignment horizontal="center" wrapText="1"/>
    </xf>
    <xf numFmtId="0" fontId="9" fillId="0" borderId="3" xfId="0" applyFont="1" applyBorder="1" applyAlignment="1">
      <alignment horizontal="center" vertical="top" wrapText="1"/>
    </xf>
    <xf numFmtId="165" fontId="4" fillId="0" borderId="3" xfId="0" applyNumberFormat="1" applyFont="1" applyBorder="1" applyAlignment="1" applyProtection="1">
      <alignment horizontal="center" vertical="center"/>
      <protection locked="0"/>
    </xf>
    <xf numFmtId="0" fontId="15" fillId="0" borderId="3" xfId="0" applyFont="1" applyBorder="1" applyAlignment="1" applyProtection="1">
      <alignment vertical="center" wrapText="1"/>
      <protection locked="0"/>
    </xf>
    <xf numFmtId="0" fontId="15" fillId="0" borderId="3" xfId="0" applyFont="1" applyBorder="1" applyAlignment="1" applyProtection="1">
      <alignment horizontal="left" vertical="center" wrapText="1"/>
      <protection locked="0"/>
    </xf>
    <xf numFmtId="0" fontId="15" fillId="0" borderId="3" xfId="0" applyFont="1" applyBorder="1" applyAlignment="1" applyProtection="1">
      <alignment horizontal="center" vertical="center" wrapText="1"/>
      <protection locked="0"/>
    </xf>
    <xf numFmtId="166" fontId="6" fillId="0" borderId="3" xfId="0" applyNumberFormat="1" applyFont="1" applyBorder="1" applyAlignment="1" applyProtection="1">
      <alignment horizontal="center" vertical="center"/>
      <protection locked="0"/>
    </xf>
    <xf numFmtId="0" fontId="6" fillId="0" borderId="8" xfId="0" applyFont="1" applyBorder="1" applyAlignment="1">
      <alignment horizontal="center" vertical="center"/>
    </xf>
    <xf numFmtId="0" fontId="3" fillId="19" borderId="4" xfId="0" applyFont="1" applyFill="1" applyBorder="1" applyAlignment="1" applyProtection="1">
      <alignment horizontal="center" vertical="center" wrapText="1"/>
      <protection locked="0"/>
    </xf>
    <xf numFmtId="0" fontId="3" fillId="19" borderId="2" xfId="0" applyFont="1" applyFill="1" applyBorder="1" applyAlignment="1" applyProtection="1">
      <alignment horizontal="center" vertical="center" wrapText="1"/>
      <protection locked="0"/>
    </xf>
    <xf numFmtId="0" fontId="3" fillId="19" borderId="3" xfId="0" applyFont="1" applyFill="1" applyBorder="1" applyAlignment="1" applyProtection="1">
      <alignment horizontal="center" vertical="center" wrapText="1"/>
      <protection locked="0"/>
    </xf>
    <xf numFmtId="0" fontId="3" fillId="19" borderId="7" xfId="0" applyFont="1" applyFill="1" applyBorder="1" applyAlignment="1" applyProtection="1">
      <alignment horizontal="center" vertical="center" wrapText="1"/>
      <protection locked="0"/>
    </xf>
    <xf numFmtId="0" fontId="3" fillId="19" borderId="8" xfId="0" applyFont="1" applyFill="1" applyBorder="1" applyAlignment="1" applyProtection="1">
      <alignment horizontal="center" vertical="center" wrapText="1"/>
      <protection locked="0"/>
    </xf>
    <xf numFmtId="14" fontId="3" fillId="19" borderId="4" xfId="0" applyNumberFormat="1" applyFont="1" applyFill="1" applyBorder="1" applyAlignment="1" applyProtection="1">
      <alignment horizontal="center" vertical="center" wrapText="1"/>
      <protection locked="0"/>
    </xf>
    <xf numFmtId="14" fontId="3" fillId="19" borderId="2" xfId="0" applyNumberFormat="1" applyFont="1" applyFill="1" applyBorder="1" applyAlignment="1" applyProtection="1">
      <alignment horizontal="center" vertical="center" wrapText="1"/>
      <protection locked="0"/>
    </xf>
    <xf numFmtId="0" fontId="3" fillId="19" borderId="4" xfId="0" applyFont="1" applyFill="1" applyBorder="1" applyAlignment="1" applyProtection="1">
      <alignment horizontal="left" vertical="center" wrapText="1"/>
      <protection locked="0"/>
    </xf>
    <xf numFmtId="0" fontId="3" fillId="19" borderId="2" xfId="0" applyFont="1" applyFill="1" applyBorder="1" applyAlignment="1" applyProtection="1">
      <alignment horizontal="left" vertical="center" wrapText="1"/>
      <protection locked="0"/>
    </xf>
    <xf numFmtId="0" fontId="18" fillId="0" borderId="3" xfId="0" applyFont="1" applyBorder="1" applyAlignment="1" applyProtection="1">
      <alignment horizontal="center" vertical="center" wrapText="1"/>
      <protection locked="0"/>
    </xf>
    <xf numFmtId="0" fontId="17" fillId="10" borderId="3" xfId="0" applyFont="1" applyFill="1" applyBorder="1" applyAlignment="1" applyProtection="1">
      <alignment horizontal="center" vertical="center" wrapText="1"/>
      <protection locked="0"/>
    </xf>
    <xf numFmtId="0" fontId="17" fillId="10" borderId="5" xfId="0" applyFont="1" applyFill="1" applyBorder="1" applyAlignment="1" applyProtection="1">
      <alignment horizontal="center" vertical="center" wrapText="1"/>
      <protection locked="0"/>
    </xf>
    <xf numFmtId="0" fontId="0" fillId="0" borderId="3" xfId="0" applyBorder="1" applyAlignment="1">
      <alignment horizontal="center" vertical="center" wrapText="1"/>
    </xf>
    <xf numFmtId="0" fontId="17" fillId="3" borderId="4" xfId="0" applyFont="1" applyFill="1" applyBorder="1" applyAlignment="1" applyProtection="1">
      <alignment horizontal="center" vertical="center" wrapText="1"/>
      <protection locked="0"/>
    </xf>
    <xf numFmtId="0" fontId="17" fillId="3" borderId="2" xfId="0" applyFont="1" applyFill="1" applyBorder="1" applyAlignment="1" applyProtection="1">
      <alignment horizontal="center" vertical="center" wrapText="1"/>
      <protection locked="0"/>
    </xf>
    <xf numFmtId="14" fontId="17" fillId="3" borderId="4" xfId="0" applyNumberFormat="1" applyFont="1" applyFill="1" applyBorder="1" applyAlignment="1" applyProtection="1">
      <alignment horizontal="center" vertical="center" wrapText="1"/>
      <protection locked="0"/>
    </xf>
    <xf numFmtId="14" fontId="17" fillId="3" borderId="2" xfId="0" applyNumberFormat="1" applyFont="1" applyFill="1" applyBorder="1" applyAlignment="1" applyProtection="1">
      <alignment horizontal="center" vertical="center" wrapText="1"/>
      <protection locked="0"/>
    </xf>
    <xf numFmtId="0" fontId="17" fillId="3" borderId="3" xfId="0" applyFont="1" applyFill="1" applyBorder="1" applyAlignment="1" applyProtection="1">
      <alignment horizontal="center" vertical="center" wrapText="1"/>
      <protection locked="0"/>
    </xf>
    <xf numFmtId="1" fontId="17" fillId="16" borderId="5" xfId="0" applyNumberFormat="1" applyFont="1" applyFill="1" applyBorder="1" applyAlignment="1">
      <alignment horizontal="center" vertical="center" wrapText="1"/>
    </xf>
    <xf numFmtId="1" fontId="17" fillId="16" borderId="13" xfId="0" applyNumberFormat="1" applyFont="1" applyFill="1" applyBorder="1" applyAlignment="1">
      <alignment horizontal="center" vertical="center" wrapText="1"/>
    </xf>
    <xf numFmtId="1" fontId="17" fillId="16" borderId="6" xfId="0" applyNumberFormat="1" applyFont="1" applyFill="1" applyBorder="1" applyAlignment="1">
      <alignment horizontal="center" vertical="center" wrapText="1"/>
    </xf>
    <xf numFmtId="0" fontId="11" fillId="0" borderId="4" xfId="0" applyFont="1" applyBorder="1" applyAlignment="1">
      <alignment horizontal="left" vertical="center" wrapText="1"/>
    </xf>
    <xf numFmtId="0" fontId="9" fillId="0" borderId="4" xfId="4" applyFont="1" applyFill="1" applyBorder="1" applyAlignment="1" applyProtection="1">
      <alignment vertical="center" wrapText="1"/>
      <protection locked="0"/>
    </xf>
    <xf numFmtId="0" fontId="9" fillId="0" borderId="4" xfId="4" applyFont="1" applyFill="1" applyBorder="1" applyAlignment="1" applyProtection="1">
      <alignment horizontal="left" vertical="center" wrapText="1"/>
      <protection locked="0"/>
    </xf>
    <xf numFmtId="0" fontId="9" fillId="0" borderId="4" xfId="4" applyFont="1" applyFill="1" applyBorder="1" applyAlignment="1" applyProtection="1">
      <alignment horizontal="center" vertical="center" wrapText="1"/>
      <protection locked="0"/>
    </xf>
    <xf numFmtId="14" fontId="9" fillId="0" borderId="4" xfId="4" applyNumberFormat="1" applyFont="1" applyFill="1" applyBorder="1" applyAlignment="1" applyProtection="1">
      <alignment horizontal="center" vertical="center" wrapText="1"/>
      <protection locked="0"/>
    </xf>
    <xf numFmtId="1" fontId="6" fillId="0" borderId="4" xfId="0" applyNumberFormat="1" applyFont="1" applyBorder="1" applyAlignment="1" applyProtection="1">
      <alignment horizontal="center" vertical="center"/>
      <protection locked="0"/>
    </xf>
    <xf numFmtId="0" fontId="6" fillId="0" borderId="4" xfId="0" applyFont="1" applyBorder="1" applyAlignment="1" applyProtection="1">
      <alignment horizontal="center" vertical="center" wrapText="1"/>
      <protection locked="0"/>
    </xf>
    <xf numFmtId="0" fontId="9" fillId="0" borderId="17" xfId="0" applyFont="1" applyBorder="1" applyAlignment="1">
      <alignment horizontal="left" vertical="center" wrapText="1"/>
    </xf>
    <xf numFmtId="0" fontId="9" fillId="0" borderId="4" xfId="0" applyFont="1" applyBorder="1" applyAlignment="1">
      <alignment horizontal="center" vertical="center" wrapText="1"/>
    </xf>
    <xf numFmtId="14" fontId="9" fillId="0" borderId="4" xfId="0" applyNumberFormat="1" applyFont="1" applyBorder="1" applyAlignment="1">
      <alignment horizontal="center" vertical="center" wrapText="1"/>
    </xf>
    <xf numFmtId="0" fontId="4" fillId="0" borderId="19"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left" vertical="center" wrapText="1"/>
      <protection locked="0"/>
    </xf>
    <xf numFmtId="0" fontId="6" fillId="0" borderId="1" xfId="0" applyFont="1" applyBorder="1" applyAlignment="1" applyProtection="1">
      <alignment vertical="center" wrapText="1"/>
      <protection locked="0"/>
    </xf>
    <xf numFmtId="0" fontId="4" fillId="0" borderId="16" xfId="0" applyFont="1" applyBorder="1" applyAlignment="1" applyProtection="1">
      <alignment horizontal="center" vertical="center" wrapText="1"/>
      <protection locked="0"/>
    </xf>
    <xf numFmtId="0" fontId="7" fillId="0" borderId="14" xfId="0" applyFont="1" applyBorder="1" applyAlignment="1" applyProtection="1">
      <alignment vertical="center" wrapText="1"/>
      <protection locked="0"/>
    </xf>
    <xf numFmtId="0" fontId="6" fillId="0" borderId="14" xfId="0" applyFont="1" applyBorder="1" applyAlignment="1" applyProtection="1">
      <alignment vertical="center" wrapText="1"/>
      <protection locked="0"/>
    </xf>
    <xf numFmtId="0" fontId="6" fillId="0" borderId="14" xfId="0" applyFont="1" applyBorder="1" applyAlignment="1" applyProtection="1">
      <alignment horizontal="left" vertical="center" wrapText="1"/>
      <protection locked="0"/>
    </xf>
    <xf numFmtId="0" fontId="6" fillId="0" borderId="14" xfId="0" applyFont="1" applyBorder="1" applyAlignment="1" applyProtection="1">
      <alignment horizontal="center" vertical="center"/>
      <protection locked="0"/>
    </xf>
    <xf numFmtId="14" fontId="14" fillId="0" borderId="14" xfId="0" applyNumberFormat="1" applyFont="1" applyBorder="1" applyAlignment="1" applyProtection="1">
      <alignment horizontal="center" vertical="center" wrapText="1"/>
      <protection locked="0"/>
    </xf>
    <xf numFmtId="41" fontId="9" fillId="0" borderId="14" xfId="18" applyFont="1" applyFill="1" applyBorder="1" applyAlignment="1" applyProtection="1">
      <alignment horizontal="center" vertical="center" wrapText="1"/>
      <protection locked="0"/>
    </xf>
    <xf numFmtId="3" fontId="9" fillId="0" borderId="3" xfId="0" applyNumberFormat="1" applyFont="1" applyBorder="1" applyAlignment="1" applyProtection="1">
      <alignment horizontal="center" vertical="center" wrapText="1"/>
      <protection locked="0"/>
    </xf>
  </cellXfs>
  <cellStyles count="20">
    <cellStyle name="Millares [0] 2 2" xfId="18" xr:uid="{22AC8558-5217-415B-94EE-20748A48AD7F}"/>
    <cellStyle name="Millares 2" xfId="15" xr:uid="{00000000-0005-0000-0000-000000000000}"/>
    <cellStyle name="Normal" xfId="0" builtinId="0"/>
    <cellStyle name="Normal 10" xfId="11" xr:uid="{00000000-0005-0000-0000-000002000000}"/>
    <cellStyle name="Normal 11" xfId="13" xr:uid="{00000000-0005-0000-0000-000003000000}"/>
    <cellStyle name="Normal 12" xfId="14" xr:uid="{00000000-0005-0000-0000-000004000000}"/>
    <cellStyle name="Normal 13" xfId="17" xr:uid="{00000000-0005-0000-0000-000005000000}"/>
    <cellStyle name="Normal 14" xfId="16" xr:uid="{00000000-0005-0000-0000-000006000000}"/>
    <cellStyle name="Normal 2" xfId="1" xr:uid="{00000000-0005-0000-0000-000007000000}"/>
    <cellStyle name="Normal 2 2" xfId="12" xr:uid="{00000000-0005-0000-0000-000008000000}"/>
    <cellStyle name="Normal 3" xfId="4" xr:uid="{00000000-0005-0000-0000-000009000000}"/>
    <cellStyle name="Normal 3 2 2" xfId="9" xr:uid="{00000000-0005-0000-0000-00000A000000}"/>
    <cellStyle name="Normal 3 3" xfId="6" xr:uid="{00000000-0005-0000-0000-00000B000000}"/>
    <cellStyle name="Normal 4" xfId="8" xr:uid="{00000000-0005-0000-0000-00000C000000}"/>
    <cellStyle name="Normal 5" xfId="10" xr:uid="{00000000-0005-0000-0000-00000D000000}"/>
    <cellStyle name="Normal 6" xfId="2" xr:uid="{00000000-0005-0000-0000-00000E000000}"/>
    <cellStyle name="Normal 7" xfId="3" xr:uid="{00000000-0005-0000-0000-00000F000000}"/>
    <cellStyle name="Normal 8" xfId="5" xr:uid="{00000000-0005-0000-0000-000010000000}"/>
    <cellStyle name="Normal 9" xfId="7" xr:uid="{00000000-0005-0000-0000-000011000000}"/>
    <cellStyle name="Porcentaje" xfId="19" builtinId="5"/>
  </cellStyles>
  <dxfs count="1">
    <dxf>
      <font>
        <color rgb="FF9C0006"/>
      </font>
      <fill>
        <patternFill>
          <bgColor rgb="FFFFC7CE"/>
        </patternFill>
      </fill>
    </dxf>
  </dxfs>
  <tableStyles count="0" defaultTableStyle="TableStyleMedium2" defaultPivotStyle="PivotStyleLight16"/>
  <colors>
    <mruColors>
      <color rgb="FFFFFF99"/>
      <color rgb="FF99FF66"/>
      <color rgb="FFFF3399"/>
      <color rgb="FF00FFFF"/>
      <color rgb="FFFF00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Ex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BBBB-4446-BF08-22234BE64BAC}"/>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BBBB-4446-BF08-22234BE64BAC}"/>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BBBB-4446-BF08-22234BE64BAC}"/>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BBBB-4446-BF08-22234BE64BAC}"/>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BBBB-4446-BF08-22234BE64BAC}"/>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BBBB-4446-BF08-22234BE64BAC}"/>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Hoja3!$A$254:$A$259</c:f>
              <c:strCache>
                <c:ptCount val="6"/>
                <c:pt idx="0">
                  <c:v>Acciones de mejora cumplidas</c:v>
                </c:pt>
                <c:pt idx="1">
                  <c:v>Acciones de mejora No efectivas</c:v>
                </c:pt>
                <c:pt idx="2">
                  <c:v>Acciones de mejora con avance  &gt; 50%</c:v>
                </c:pt>
                <c:pt idx="3">
                  <c:v>Acciones de mejora con avance &lt; 50%</c:v>
                </c:pt>
                <c:pt idx="4">
                  <c:v>Acciones de mejora con 0% de avance</c:v>
                </c:pt>
                <c:pt idx="5">
                  <c:v>Acciones de mejora vencidas</c:v>
                </c:pt>
              </c:strCache>
            </c:strRef>
          </c:cat>
          <c:val>
            <c:numRef>
              <c:f>Hoja3!$B$254:$B$259</c:f>
              <c:numCache>
                <c:formatCode>General</c:formatCode>
                <c:ptCount val="6"/>
                <c:pt idx="0">
                  <c:v>57</c:v>
                </c:pt>
                <c:pt idx="1">
                  <c:v>5</c:v>
                </c:pt>
                <c:pt idx="2">
                  <c:v>7</c:v>
                </c:pt>
                <c:pt idx="3">
                  <c:v>11</c:v>
                </c:pt>
                <c:pt idx="4">
                  <c:v>100</c:v>
                </c:pt>
                <c:pt idx="5">
                  <c:v>2</c:v>
                </c:pt>
              </c:numCache>
            </c:numRef>
          </c:val>
          <c:extLst>
            <c:ext xmlns:c16="http://schemas.microsoft.com/office/drawing/2014/chart" uri="{C3380CC4-5D6E-409C-BE32-E72D297353CC}">
              <c16:uniqueId val="{00000000-27A7-4B7F-B79C-980576E8D91E}"/>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_xlchart.v1.5</cx:f>
      </cx:strDim>
      <cx:numDim type="size">
        <cx:f>_xlchart.v1.3</cx:f>
      </cx:numDim>
    </cx:data>
    <cx:data id="1">
      <cx:strDim type="cat">
        <cx:f>_xlchart.v1.5</cx:f>
      </cx:strDim>
      <cx:numDim type="size">
        <cx:f>_xlchart.v1.4</cx:f>
      </cx:numDim>
    </cx:data>
  </cx:chartData>
  <cx:chart>
    <cx:title pos="t" align="ctr" overlay="0">
      <cx:txPr>
        <a:bodyPr spcFirstLastPara="1" vertOverflow="ellipsis" horzOverflow="overflow" wrap="square" lIns="0" tIns="0" rIns="0" bIns="0" anchor="ctr" anchorCtr="1"/>
        <a:lstStyle/>
        <a:p>
          <a:pPr algn="ctr" rtl="0">
            <a:defRPr/>
          </a:pPr>
          <a:endParaRPr lang="es-ES" sz="1600" b="1" i="0" u="none" strike="noStrike" spc="0" normalizeH="0" baseline="0">
            <a:solidFill>
              <a:sysClr val="windowText" lastClr="000000">
                <a:lumMod val="50000"/>
                <a:lumOff val="50000"/>
              </a:sysClr>
            </a:solidFill>
            <a:latin typeface="Cambria"/>
          </a:endParaRPr>
        </a:p>
      </cx:txPr>
    </cx:title>
    <cx:plotArea>
      <cx:plotAreaRegion>
        <cx:series layoutId="treemap" uniqueId="{DB5E06F5-085B-4F2E-96E2-B9891B5B6988}" formatIdx="0">
          <cx:dataLabels pos="inEnd">
            <cx:visibility seriesName="0" categoryName="1" value="0"/>
          </cx:dataLabels>
          <cx:dataId val="0"/>
          <cx:layoutPr>
            <cx:parentLabelLayout val="overlapping"/>
          </cx:layoutPr>
        </cx:series>
        <cx:series layoutId="treemap" hidden="1" uniqueId="{3D2CE701-E004-4798-A080-0917D7430F81}" formatIdx="1">
          <cx:dataLabels pos="inEnd">
            <cx:visibility seriesName="0" categoryName="1" value="0"/>
          </cx:dataLabels>
          <cx:dataId val="1"/>
          <cx:layoutPr>
            <cx:parentLabelLayout val="overlapping"/>
          </cx:layoutPr>
        </cx:series>
      </cx:plotAreaRegion>
    </cx:plotArea>
    <cx:legend pos="r" align="ctr" overlay="0"/>
  </cx:chart>
  <cx:spPr>
    <a:noFill/>
  </cx:spPr>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_xlchart.v1.2</cx:f>
      </cx:strDim>
      <cx:numDim type="size">
        <cx:f>_xlchart.v1.0</cx:f>
      </cx:numDim>
    </cx:data>
    <cx:data id="1">
      <cx:strDim type="cat">
        <cx:f>_xlchart.v1.2</cx:f>
      </cx:strDim>
      <cx:numDim type="size">
        <cx:f>_xlchart.v1.1</cx:f>
      </cx:numDim>
    </cx:data>
  </cx:chartData>
  <cx:chart>
    <cx:title pos="t" align="ctr" overlay="0">
      <cx:txPr>
        <a:bodyPr spcFirstLastPara="1" vertOverflow="ellipsis" horzOverflow="overflow" wrap="square" lIns="0" tIns="0" rIns="0" bIns="0" anchor="ctr" anchorCtr="1"/>
        <a:lstStyle/>
        <a:p>
          <a:pPr algn="ctr" rtl="0">
            <a:defRPr/>
          </a:pPr>
          <a:endParaRPr lang="es-ES" sz="1600" b="1" i="0" u="none" strike="noStrike" spc="0" normalizeH="0" baseline="0">
            <a:solidFill>
              <a:sysClr val="windowText" lastClr="000000">
                <a:lumMod val="50000"/>
                <a:lumOff val="50000"/>
              </a:sysClr>
            </a:solidFill>
            <a:latin typeface="Cambria"/>
          </a:endParaRPr>
        </a:p>
      </cx:txPr>
    </cx:title>
    <cx:plotArea>
      <cx:plotAreaRegion>
        <cx:series layoutId="treemap" uniqueId="{DB5E06F5-085B-4F2E-96E2-B9891B5B6988}" formatIdx="0">
          <cx:dataPt idx="3">
            <cx:spPr>
              <a:solidFill>
                <a:srgbClr val="0E2841">
                  <a:lumMod val="50000"/>
                  <a:lumOff val="50000"/>
                </a:srgbClr>
              </a:solidFill>
            </cx:spPr>
          </cx:dataPt>
          <cx:dataPt idx="5">
            <cx:spPr>
              <a:solidFill>
                <a:srgbClr val="CC9900"/>
              </a:solidFill>
            </cx:spPr>
          </cx:dataPt>
          <cx:dataPt idx="8">
            <cx:spPr>
              <a:solidFill>
                <a:srgbClr val="E8E8E8">
                  <a:lumMod val="50000"/>
                </a:srgbClr>
              </a:solidFill>
            </cx:spPr>
          </cx:dataPt>
          <cx:dataPt idx="10">
            <cx:spPr>
              <a:solidFill>
                <a:srgbClr val="196B24">
                  <a:lumMod val="50000"/>
                </a:srgbClr>
              </a:solidFill>
            </cx:spPr>
          </cx:dataPt>
          <cx:dataLabels pos="ctr">
            <cx:txPr>
              <a:bodyPr spcFirstLastPara="1" vertOverflow="ellipsis" horzOverflow="overflow" wrap="square" lIns="0" tIns="0" rIns="0" bIns="0" anchor="ctr" anchorCtr="1"/>
              <a:lstStyle/>
              <a:p>
                <a:pPr algn="ctr" rtl="0">
                  <a:defRPr sz="800">
                    <a:latin typeface="Verdana" panose="020B0604030504040204" pitchFamily="34" charset="0"/>
                    <a:ea typeface="Verdana" panose="020B0604030504040204" pitchFamily="34" charset="0"/>
                    <a:cs typeface="Verdana" panose="020B0604030504040204" pitchFamily="34" charset="0"/>
                  </a:defRPr>
                </a:pPr>
                <a:endParaRPr lang="es-ES" sz="800" b="0" i="0" u="none" strike="noStrike" baseline="0">
                  <a:solidFill>
                    <a:sysClr val="window" lastClr="FFFFFF"/>
                  </a:solidFill>
                  <a:latin typeface="Verdana" panose="020B0604030504040204" pitchFamily="34" charset="0"/>
                  <a:ea typeface="Verdana" panose="020B0604030504040204" pitchFamily="34" charset="0"/>
                </a:endParaRPr>
              </a:p>
            </cx:txPr>
            <cx:visibility seriesName="0" categoryName="1" value="0"/>
            <cx:dataLabel idx="4">
              <cx:txPr>
                <a:bodyPr spcFirstLastPara="1" vertOverflow="ellipsis" horzOverflow="overflow" wrap="square" lIns="0" tIns="0" rIns="0" bIns="0" anchor="ctr" anchorCtr="1"/>
                <a:lstStyle/>
                <a:p>
                  <a:pPr algn="ctr" rtl="0">
                    <a:defRPr sz="700"/>
                  </a:pPr>
                  <a:r>
                    <a:rPr lang="es-ES" sz="700" b="0" i="0" u="none" strike="noStrike" baseline="0">
                      <a:solidFill>
                        <a:sysClr val="window" lastClr="FFFFFF"/>
                      </a:solidFill>
                      <a:latin typeface="Verdana" panose="020B0604030504040204" pitchFamily="34" charset="0"/>
                      <a:ea typeface="Verdana" panose="020B0604030504040204" pitchFamily="34" charset="0"/>
                    </a:rPr>
                    <a:t>DPR (11 acc)</a:t>
                  </a:r>
                </a:p>
              </cx:txPr>
              <cx:visibility seriesName="0" categoryName="1" value="0"/>
            </cx:dataLabel>
            <cx:dataLabel idx="8">
              <cx:txPr>
                <a:bodyPr spcFirstLastPara="1" vertOverflow="ellipsis" horzOverflow="overflow" wrap="square" lIns="0" tIns="0" rIns="0" bIns="0" anchor="ctr" anchorCtr="1"/>
                <a:lstStyle/>
                <a:p>
                  <a:pPr algn="ctr" rtl="0">
                    <a:defRPr sz="600"/>
                  </a:pPr>
                  <a:r>
                    <a:rPr lang="es-ES" sz="600" b="0" i="0" u="none" strike="noStrike" baseline="0">
                      <a:solidFill>
                        <a:sysClr val="window" lastClr="FFFFFF"/>
                      </a:solidFill>
                      <a:latin typeface="Verdana" panose="020B0604030504040204" pitchFamily="34" charset="0"/>
                      <a:ea typeface="Verdana" panose="020B0604030504040204" pitchFamily="34" charset="0"/>
                    </a:rPr>
                    <a:t>DSH (3 acc)</a:t>
                  </a:r>
                </a:p>
              </cx:txPr>
              <cx:visibility seriesName="0" categoryName="1" value="0"/>
            </cx:dataLabel>
            <cx:dataLabel idx="9">
              <cx:txPr>
                <a:bodyPr spcFirstLastPara="1" vertOverflow="ellipsis" horzOverflow="overflow" wrap="square" lIns="0" tIns="0" rIns="0" bIns="0" anchor="ctr" anchorCtr="1"/>
                <a:lstStyle/>
                <a:p>
                  <a:pPr algn="ctr" rtl="0">
                    <a:defRPr sz="500"/>
                  </a:pPr>
                  <a:r>
                    <a:rPr lang="es-ES" sz="500" b="0" i="0" u="none" strike="noStrike" baseline="0">
                      <a:solidFill>
                        <a:sysClr val="window" lastClr="FFFFFF"/>
                      </a:solidFill>
                      <a:latin typeface="Verdana" panose="020B0604030504040204" pitchFamily="34" charset="0"/>
                      <a:ea typeface="Verdana" panose="020B0604030504040204" pitchFamily="34" charset="0"/>
                    </a:rPr>
                    <a:t>OTIC (3 acc)</a:t>
                  </a:r>
                </a:p>
              </cx:txPr>
              <cx:visibility seriesName="0" categoryName="1" value="0"/>
            </cx:dataLabel>
            <cx:dataLabel idx="10">
              <cx:txPr>
                <a:bodyPr spcFirstLastPara="1" vertOverflow="ellipsis" horzOverflow="overflow" wrap="square" lIns="0" tIns="0" rIns="0" bIns="0" anchor="ctr" anchorCtr="1"/>
                <a:lstStyle/>
                <a:p>
                  <a:pPr algn="ctr" rtl="0">
                    <a:defRPr sz="500"/>
                  </a:pPr>
                  <a:r>
                    <a:rPr lang="es-ES" sz="500" b="0" i="0" u="none" strike="noStrike" baseline="0">
                      <a:solidFill>
                        <a:sysClr val="window" lastClr="FFFFFF"/>
                      </a:solidFill>
                      <a:latin typeface="Verdana" panose="020B0604030504040204" pitchFamily="34" charset="0"/>
                      <a:ea typeface="Verdana" panose="020B0604030504040204" pitchFamily="34" charset="0"/>
                    </a:rPr>
                    <a:t>DEUT (2 acc)</a:t>
                  </a:r>
                </a:p>
              </cx:txPr>
              <cx:visibility seriesName="0" categoryName="1" value="0"/>
            </cx:dataLabel>
            <cx:dataLabel idx="11">
              <cx:txPr>
                <a:bodyPr spcFirstLastPara="1" vertOverflow="ellipsis" horzOverflow="overflow" wrap="square" lIns="0" tIns="0" rIns="0" bIns="0" anchor="ctr" anchorCtr="1"/>
                <a:lstStyle/>
                <a:p>
                  <a:pPr algn="ctr" rtl="0">
                    <a:defRPr sz="500"/>
                  </a:pPr>
                  <a:r>
                    <a:rPr lang="es-ES" sz="500" b="0" i="0" u="none" strike="noStrike" baseline="0">
                      <a:solidFill>
                        <a:sysClr val="window" lastClr="FFFFFF"/>
                      </a:solidFill>
                      <a:latin typeface="Verdana" panose="020B0604030504040204" pitchFamily="34" charset="0"/>
                      <a:ea typeface="Verdana" panose="020B0604030504040204" pitchFamily="34" charset="0"/>
                    </a:rPr>
                    <a:t>DVR (2 acc)</a:t>
                  </a:r>
                </a:p>
              </cx:txPr>
              <cx:visibility seriesName="0" categoryName="1" value="0"/>
            </cx:dataLabel>
          </cx:dataLabels>
          <cx:dataId val="0"/>
          <cx:layoutPr>
            <cx:parentLabelLayout val="overlapping"/>
          </cx:layoutPr>
        </cx:series>
        <cx:series layoutId="treemap" hidden="1" uniqueId="{3D2CE701-E004-4798-A080-0917D7430F81}" formatIdx="1">
          <cx:dataLabels pos="ctr">
            <cx:visibility seriesName="0" categoryName="1" value="0"/>
          </cx:dataLabels>
          <cx:dataId val="1"/>
          <cx:layoutPr>
            <cx:parentLabelLayout val="overlapping"/>
          </cx:layoutPr>
        </cx:series>
      </cx:plotAreaRegion>
    </cx:plotArea>
    <cx:legend pos="r" align="ctr" overlay="0">
      <cx:spPr>
        <a:solidFill>
          <a:schemeClr val="bg1"/>
        </a:solidFill>
      </cx:spPr>
      <cx:txPr>
        <a:bodyPr spcFirstLastPara="1" vertOverflow="ellipsis" horzOverflow="overflow" wrap="square" lIns="0" tIns="0" rIns="0" bIns="0" anchor="ctr" anchorCtr="1"/>
        <a:lstStyle/>
        <a:p>
          <a:pPr algn="ctr" rtl="0">
            <a:defRPr/>
          </a:pPr>
          <a:endParaRPr lang="es-ES" sz="900" b="0" i="0" u="none" strike="noStrike" baseline="0">
            <a:solidFill>
              <a:sysClr val="windowText" lastClr="000000">
                <a:lumMod val="75000"/>
                <a:lumOff val="25000"/>
              </a:sysClr>
            </a:solidFill>
            <a:latin typeface="Aptos" panose="02110004020202020204"/>
          </a:endParaRPr>
        </a:p>
      </cx:txPr>
    </cx:legend>
  </cx:chart>
  <cx:spPr>
    <a:noFill/>
    <a:ln>
      <a:noFill/>
    </a:ln>
  </cx:spPr>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414">
  <cs:axisTitle>
    <cs:lnRef idx="0"/>
    <cs:fillRef idx="0"/>
    <cs:effectRef idx="0"/>
    <cs:fontRef idx="major">
      <a:schemeClr val="dk1">
        <a:lumMod val="50000"/>
        <a:lumOff val="50000"/>
      </a:schemeClr>
    </cs:fontRef>
    <cs:spPr>
      <a:solidFill>
        <a:schemeClr val="bg1">
          <a:lumMod val="85000"/>
        </a:schemeClr>
      </a:solidFill>
      <a:ln w="19050">
        <a:solidFill>
          <a:schemeClr val="bg1"/>
        </a:solidFill>
      </a:ln>
    </cs:spPr>
    <cs:defRPr sz="900"/>
  </cs:axisTitle>
  <cs:categoryAxis>
    <cs:lnRef idx="0"/>
    <cs:fillRef idx="0"/>
    <cs:effectRef idx="0"/>
    <cs:fontRef idx="major">
      <a:schemeClr val="dk1">
        <a:lumMod val="50000"/>
        <a:lumOff val="50000"/>
      </a:schemeClr>
    </cs:fontRef>
    <cs:defRPr sz="90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cs:chartArea>
  <cs:dataLabel>
    <cs:lnRef idx="0"/>
    <cs:fillRef idx="0"/>
    <cs:effectRef idx="0"/>
    <cs:fontRef idx="minor">
      <a:schemeClr val="dk1">
        <a:lumMod val="75000"/>
        <a:lumOff val="25000"/>
      </a:schemeClr>
    </cs:fontRef>
    <cs:defRPr sz="900"/>
    <cs:bodyPr lIns="38100" tIns="19050" rIns="38100" bIns="19050">
      <a:spAutoFit/>
    </cs:bodyPr>
  </cs:dataLabel>
  <cs:dataLabelCallout>
    <cs:lnRef idx="0"/>
    <cs:fillRef idx="0"/>
    <cs:effectRef idx="0"/>
    <cs:fontRef idx="major">
      <a:schemeClr val="dk1">
        <a:lumMod val="50000"/>
        <a:lumOff val="50000"/>
      </a:schemeClr>
    </cs:fontRef>
    <cs:spPr>
      <a:solidFill>
        <a:schemeClr val="lt1">
          <a:alpha val="75000"/>
        </a:schemeClr>
      </a:solidFill>
      <a:ln w="9525">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9525">
        <a:solidFill>
          <a:schemeClr val="lt1"/>
        </a:solidFill>
      </a:ln>
    </cs:spPr>
  </cs:dataPoint>
  <cs:dataPoint3D>
    <cs:lnRef idx="0"/>
    <cs:fillRef idx="0">
      <cs:styleClr val="auto"/>
    </cs:fillRef>
    <cs:effectRef idx="0"/>
    <cs:fontRef idx="minor">
      <a:schemeClr val="tx1"/>
    </cs:fontRef>
    <cs:spPr>
      <a:solidFill>
        <a:schemeClr val="phClr"/>
      </a:solidFill>
      <a:ln w="9525">
        <a:solidFill>
          <a:schemeClr val="lt1"/>
        </a:solidFill>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2857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solidFill>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lumOff val="10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ajor">
      <a:schemeClr val="dk1">
        <a:lumMod val="50000"/>
        <a:lumOff val="50000"/>
      </a:schemeClr>
    </cs:fontRef>
    <cs:defRPr sz="900"/>
  </cs:seriesAxis>
  <cs:seriesLine>
    <cs:lnRef idx="0"/>
    <cs:fillRef idx="0"/>
    <cs:effectRef idx="0"/>
    <cs:fontRef idx="minor">
      <a:schemeClr val="dk1"/>
    </cs:fontRef>
    <cs:spPr>
      <a:ln w="9525" cap="flat">
        <a:solidFill>
          <a:schemeClr val="bg1">
            <a:lumMod val="50000"/>
          </a:schemeClr>
        </a:solidFill>
        <a:round/>
      </a:ln>
    </cs:spPr>
  </cs:seriesLine>
  <cs:title>
    <cs:lnRef idx="0"/>
    <cs:fillRef idx="0"/>
    <cs:effectRef idx="0"/>
    <cs:fontRef idx="major">
      <a:schemeClr val="dk1">
        <a:lumMod val="50000"/>
        <a:lumOff val="50000"/>
      </a:schemeClr>
    </cs:fontRef>
    <cs:defRPr sz="1600" b="1" spc="0" normalizeH="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ajor">
      <a:schemeClr val="dk1">
        <a:lumMod val="50000"/>
        <a:lumOff val="50000"/>
      </a:schemeClr>
    </cs:fontRef>
    <cs:defRPr sz="900"/>
  </cs:trendlineLabel>
  <cs:upBar>
    <cs:lnRef idx="0"/>
    <cs:fillRef idx="0"/>
    <cs:effectRef idx="0"/>
    <cs:fontRef idx="minor">
      <a:schemeClr val="dk1"/>
    </cs:fontRef>
    <cs:spPr>
      <a:solidFill>
        <a:schemeClr val="lt1"/>
      </a:solidFill>
    </cs:spPr>
  </cs:upBar>
  <cs:valueAxis>
    <cs:lnRef idx="0"/>
    <cs:fillRef idx="0"/>
    <cs:effectRef idx="0"/>
    <cs:fontRef idx="major">
      <a:schemeClr val="dk1">
        <a:lumMod val="50000"/>
        <a:lumOff val="50000"/>
      </a:schemeClr>
    </cs:fontRef>
    <cs:defRPr sz="9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411">
  <cs:axisTitle>
    <cs:lnRef idx="0"/>
    <cs:fillRef idx="0"/>
    <cs:effectRef idx="0"/>
    <cs:fontRef idx="minor">
      <a:schemeClr val="dk1">
        <a:lumMod val="75000"/>
        <a:lumOff val="25000"/>
      </a:schemeClr>
    </cs:fontRef>
    <cs:spPr>
      <a:solidFill>
        <a:schemeClr val="bg1">
          <a:lumMod val="65000"/>
        </a:schemeClr>
      </a:solidFill>
      <a:ln>
        <a:solidFill>
          <a:schemeClr val="bg1"/>
        </a:solidFill>
      </a:ln>
    </cs:spPr>
    <cs:defRPr sz="9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cs:chartArea>
  <cs:dataLabel>
    <cs:lnRef idx="0"/>
    <cs:fillRef idx="0"/>
    <cs:effectRef idx="0"/>
    <cs:fontRef idx="minor">
      <a:schemeClr val="lt1"/>
    </cs:fontRef>
    <cs:defRPr sz="900"/>
  </cs:dataLabel>
  <cs:dataLabelCallout>
    <cs:lnRef idx="0"/>
    <cs:fillRef idx="0"/>
    <cs:effectRef idx="0"/>
    <cs:fontRef idx="minor">
      <a:schemeClr val="lt1"/>
    </cs:fontRef>
    <cs:spPr>
      <a:solidFill>
        <a:schemeClr val="dk1">
          <a:lumMod val="65000"/>
          <a:lumOff val="35000"/>
          <a:alpha val="75000"/>
        </a:schemeClr>
      </a:solidFill>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ln>
        <a:solidFill>
          <a:schemeClr val="lt1"/>
        </a:solidFill>
      </a:ln>
    </cs:spPr>
  </cs:dataPoint>
  <cs:dataPoint3D>
    <cs:lnRef idx="0"/>
    <cs:fillRef idx="0">
      <cs:styleClr val="auto"/>
    </cs:fillRef>
    <cs:effectRef idx="0"/>
    <cs:fontRef idx="minor">
      <a:schemeClr val="dk1"/>
    </cs:fontRef>
    <cs:spPr>
      <a:solidFill>
        <a:schemeClr val="ph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2857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75000"/>
            <a:lumOff val="25000"/>
          </a:schemeClr>
        </a:solidFill>
      </a:ln>
    </cs:spPr>
    <cs:defRPr sz="9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lumOff val="10000"/>
              </a:schemeClr>
            </a:gs>
            <a:gs pos="0">
              <a:schemeClr val="lt1">
                <a:lumMod val="75000"/>
                <a:alpha val="36000"/>
                <a:lumOff val="10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seriesAxis>
  <cs:seriesLine>
    <cs:lnRef idx="0"/>
    <cs:fillRef idx="0"/>
    <cs:effectRef idx="0"/>
    <cs:fontRef idx="minor">
      <a:schemeClr val="dk1"/>
    </cs:fontRef>
    <cs:spPr>
      <a:ln w="9525" cap="flat">
        <a:solidFill>
          <a:schemeClr val="bg1">
            <a:lumMod val="50000"/>
          </a:schemeClr>
        </a:solidFill>
        <a:round/>
      </a:ln>
    </cs:spPr>
  </cs:seriesLine>
  <cs:title>
    <cs:lnRef idx="0"/>
    <cs:fillRef idx="0"/>
    <cs:effectRef idx="0"/>
    <cs:fontRef idx="minor">
      <a:schemeClr val="dk1">
        <a:lumMod val="75000"/>
        <a:lumOff val="25000"/>
      </a:schemeClr>
    </cs:fontRef>
    <cs:defRPr sz="1800" b="1"/>
  </cs:title>
  <cs:trendline>
    <cs:lnRef idx="0"/>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75000"/>
        <a:lumOff val="25000"/>
      </a:schemeClr>
    </cs:fontRef>
    <cs:defRPr sz="9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defRPr sz="9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hyperlink" Target="https://minviviendagovco.sharepoint.com/:f:/s/Grp_GRUPODECONTRATOS_CONTRATACION/EuD6zCLLT81Hl0KuE63kwwkBpBYFiZpdt2r9V5WHBsvhnw?e=gyx0BK" TargetMode="External"/></Relationships>
</file>

<file path=xl/drawings/_rels/drawing2.xml.rels><?xml version="1.0" encoding="UTF-8" standalone="yes"?>
<Relationships xmlns="http://schemas.openxmlformats.org/package/2006/relationships"><Relationship Id="rId3" Type="http://schemas.microsoft.com/office/2014/relationships/chartEx" Target="../charts/chartEx2.xml"/><Relationship Id="rId2" Type="http://schemas.microsoft.com/office/2014/relationships/chartEx" Target="../charts/chartEx1.xml"/><Relationship Id="rId1" Type="http://schemas.openxmlformats.org/officeDocument/2006/relationships/hyperlink" Target="https://minviviendagovco.sharepoint.com/:f:/s/Grp_GRUPODECONTRATOS_CONTRATACION/EuD6zCLLT81Hl0KuE63kwwkBpBYFiZpdt2r9V5WHBsvhnw?e=gyx0BK" TargetMode="External"/><Relationship Id="rId4"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91</xdr:row>
      <xdr:rowOff>0</xdr:rowOff>
    </xdr:from>
    <xdr:to>
      <xdr:col>2</xdr:col>
      <xdr:colOff>304800</xdr:colOff>
      <xdr:row>91</xdr:row>
      <xdr:rowOff>303214</xdr:rowOff>
    </xdr:to>
    <xdr:sp macro="" textlink="">
      <xdr:nvSpPr>
        <xdr:cNvPr id="2"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00000000-0008-0000-0000-000002000000}"/>
            </a:ext>
          </a:extLst>
        </xdr:cNvPr>
        <xdr:cNvSpPr>
          <a:spLocks noChangeAspect="1" noChangeArrowheads="1"/>
        </xdr:cNvSpPr>
      </xdr:nvSpPr>
      <xdr:spPr bwMode="auto">
        <a:xfrm>
          <a:off x="4086225" y="270186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91</xdr:row>
      <xdr:rowOff>0</xdr:rowOff>
    </xdr:from>
    <xdr:to>
      <xdr:col>2</xdr:col>
      <xdr:colOff>304800</xdr:colOff>
      <xdr:row>91</xdr:row>
      <xdr:rowOff>303214</xdr:rowOff>
    </xdr:to>
    <xdr:sp macro="" textlink="">
      <xdr:nvSpPr>
        <xdr:cNvPr id="3"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00000000-0008-0000-0000-000003000000}"/>
            </a:ext>
          </a:extLst>
        </xdr:cNvPr>
        <xdr:cNvSpPr>
          <a:spLocks noChangeAspect="1" noChangeArrowheads="1"/>
        </xdr:cNvSpPr>
      </xdr:nvSpPr>
      <xdr:spPr bwMode="auto">
        <a:xfrm>
          <a:off x="4086225" y="270186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0</xdr:colOff>
      <xdr:row>92</xdr:row>
      <xdr:rowOff>0</xdr:rowOff>
    </xdr:from>
    <xdr:ext cx="304800" cy="304800"/>
    <xdr:sp macro="" textlink="">
      <xdr:nvSpPr>
        <xdr:cNvPr id="4"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4086225" y="271776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92</xdr:row>
      <xdr:rowOff>0</xdr:rowOff>
    </xdr:from>
    <xdr:ext cx="304800" cy="304800"/>
    <xdr:sp macro="" textlink="">
      <xdr:nvSpPr>
        <xdr:cNvPr id="5"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00000000-0008-0000-0000-000005000000}"/>
            </a:ext>
          </a:extLst>
        </xdr:cNvPr>
        <xdr:cNvSpPr>
          <a:spLocks noChangeAspect="1" noChangeArrowheads="1"/>
        </xdr:cNvSpPr>
      </xdr:nvSpPr>
      <xdr:spPr bwMode="auto">
        <a:xfrm>
          <a:off x="4086225" y="271776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153</xdr:row>
      <xdr:rowOff>0</xdr:rowOff>
    </xdr:from>
    <xdr:ext cx="304800" cy="306388"/>
    <xdr:sp macro="" textlink="">
      <xdr:nvSpPr>
        <xdr:cNvPr id="6"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00000000-0008-0000-0000-000006000000}"/>
            </a:ext>
          </a:extLst>
        </xdr:cNvPr>
        <xdr:cNvSpPr>
          <a:spLocks noChangeAspect="1" noChangeArrowheads="1"/>
        </xdr:cNvSpPr>
      </xdr:nvSpPr>
      <xdr:spPr bwMode="auto">
        <a:xfrm>
          <a:off x="3687330" y="1623580"/>
          <a:ext cx="304800" cy="3063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153</xdr:row>
      <xdr:rowOff>0</xdr:rowOff>
    </xdr:from>
    <xdr:ext cx="304800" cy="306388"/>
    <xdr:sp macro="" textlink="">
      <xdr:nvSpPr>
        <xdr:cNvPr id="7"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00000000-0008-0000-0000-000007000000}"/>
            </a:ext>
          </a:extLst>
        </xdr:cNvPr>
        <xdr:cNvSpPr>
          <a:spLocks noChangeAspect="1" noChangeArrowheads="1"/>
        </xdr:cNvSpPr>
      </xdr:nvSpPr>
      <xdr:spPr bwMode="auto">
        <a:xfrm>
          <a:off x="3687330" y="1623580"/>
          <a:ext cx="304800" cy="3063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90</xdr:row>
      <xdr:rowOff>0</xdr:rowOff>
    </xdr:from>
    <xdr:ext cx="304800" cy="303214"/>
    <xdr:sp macro="" textlink="">
      <xdr:nvSpPr>
        <xdr:cNvPr id="8"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3681779" y="1624135"/>
          <a:ext cx="304800" cy="3032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90</xdr:row>
      <xdr:rowOff>0</xdr:rowOff>
    </xdr:from>
    <xdr:ext cx="304800" cy="303214"/>
    <xdr:sp macro="" textlink="">
      <xdr:nvSpPr>
        <xdr:cNvPr id="9"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00000000-0008-0000-0000-000009000000}"/>
            </a:ext>
          </a:extLst>
        </xdr:cNvPr>
        <xdr:cNvSpPr>
          <a:spLocks noChangeAspect="1" noChangeArrowheads="1"/>
        </xdr:cNvSpPr>
      </xdr:nvSpPr>
      <xdr:spPr bwMode="auto">
        <a:xfrm>
          <a:off x="3681779" y="1624135"/>
          <a:ext cx="304800" cy="3032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92</xdr:row>
      <xdr:rowOff>0</xdr:rowOff>
    </xdr:from>
    <xdr:ext cx="304800" cy="304800"/>
    <xdr:sp macro="" textlink="">
      <xdr:nvSpPr>
        <xdr:cNvPr id="10"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3681779" y="1624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92</xdr:row>
      <xdr:rowOff>0</xdr:rowOff>
    </xdr:from>
    <xdr:ext cx="304800" cy="304800"/>
    <xdr:sp macro="" textlink="">
      <xdr:nvSpPr>
        <xdr:cNvPr id="11"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00000000-0008-0000-0000-00000B000000}"/>
            </a:ext>
          </a:extLst>
        </xdr:cNvPr>
        <xdr:cNvSpPr>
          <a:spLocks noChangeAspect="1" noChangeArrowheads="1"/>
        </xdr:cNvSpPr>
      </xdr:nvSpPr>
      <xdr:spPr bwMode="auto">
        <a:xfrm>
          <a:off x="3681779" y="16241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0</xdr:colOff>
      <xdr:row>91</xdr:row>
      <xdr:rowOff>0</xdr:rowOff>
    </xdr:from>
    <xdr:to>
      <xdr:col>2</xdr:col>
      <xdr:colOff>304800</xdr:colOff>
      <xdr:row>91</xdr:row>
      <xdr:rowOff>303214</xdr:rowOff>
    </xdr:to>
    <xdr:sp macro="" textlink="">
      <xdr:nvSpPr>
        <xdr:cNvPr id="12"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3686175" y="353796600"/>
          <a:ext cx="304800" cy="30321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91</xdr:row>
      <xdr:rowOff>0</xdr:rowOff>
    </xdr:from>
    <xdr:to>
      <xdr:col>2</xdr:col>
      <xdr:colOff>304800</xdr:colOff>
      <xdr:row>91</xdr:row>
      <xdr:rowOff>303214</xdr:rowOff>
    </xdr:to>
    <xdr:sp macro="" textlink="">
      <xdr:nvSpPr>
        <xdr:cNvPr id="13"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3686175" y="353796600"/>
          <a:ext cx="304800" cy="30321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0</xdr:colOff>
      <xdr:row>92</xdr:row>
      <xdr:rowOff>0</xdr:rowOff>
    </xdr:from>
    <xdr:ext cx="304800" cy="304800"/>
    <xdr:sp macro="" textlink="">
      <xdr:nvSpPr>
        <xdr:cNvPr id="14"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00000000-0008-0000-0000-00000E000000}"/>
            </a:ext>
          </a:extLst>
        </xdr:cNvPr>
        <xdr:cNvSpPr>
          <a:spLocks noChangeAspect="1" noChangeArrowheads="1"/>
        </xdr:cNvSpPr>
      </xdr:nvSpPr>
      <xdr:spPr bwMode="auto">
        <a:xfrm>
          <a:off x="3686175" y="35653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92</xdr:row>
      <xdr:rowOff>0</xdr:rowOff>
    </xdr:from>
    <xdr:ext cx="304800" cy="304800"/>
    <xdr:sp macro="" textlink="">
      <xdr:nvSpPr>
        <xdr:cNvPr id="15"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00000000-0008-0000-0000-00000F000000}"/>
            </a:ext>
          </a:extLst>
        </xdr:cNvPr>
        <xdr:cNvSpPr>
          <a:spLocks noChangeAspect="1" noChangeArrowheads="1"/>
        </xdr:cNvSpPr>
      </xdr:nvSpPr>
      <xdr:spPr bwMode="auto">
        <a:xfrm>
          <a:off x="3686175" y="35653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153</xdr:row>
      <xdr:rowOff>0</xdr:rowOff>
    </xdr:from>
    <xdr:ext cx="304800" cy="306388"/>
    <xdr:sp macro="" textlink="">
      <xdr:nvSpPr>
        <xdr:cNvPr id="16"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00000000-0008-0000-0000-000010000000}"/>
            </a:ext>
          </a:extLst>
        </xdr:cNvPr>
        <xdr:cNvSpPr>
          <a:spLocks noChangeAspect="1" noChangeArrowheads="1"/>
        </xdr:cNvSpPr>
      </xdr:nvSpPr>
      <xdr:spPr bwMode="auto">
        <a:xfrm>
          <a:off x="3686175" y="958672200"/>
          <a:ext cx="304800" cy="3063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153</xdr:row>
      <xdr:rowOff>0</xdr:rowOff>
    </xdr:from>
    <xdr:ext cx="304800" cy="306388"/>
    <xdr:sp macro="" textlink="">
      <xdr:nvSpPr>
        <xdr:cNvPr id="17"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00000000-0008-0000-0000-000011000000}"/>
            </a:ext>
          </a:extLst>
        </xdr:cNvPr>
        <xdr:cNvSpPr>
          <a:spLocks noChangeAspect="1" noChangeArrowheads="1"/>
        </xdr:cNvSpPr>
      </xdr:nvSpPr>
      <xdr:spPr bwMode="auto">
        <a:xfrm>
          <a:off x="3686175" y="958672200"/>
          <a:ext cx="304800" cy="3063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90</xdr:row>
      <xdr:rowOff>0</xdr:rowOff>
    </xdr:from>
    <xdr:ext cx="304800" cy="303214"/>
    <xdr:sp macro="" textlink="">
      <xdr:nvSpPr>
        <xdr:cNvPr id="18"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00000000-0008-0000-0000-000012000000}"/>
            </a:ext>
          </a:extLst>
        </xdr:cNvPr>
        <xdr:cNvSpPr>
          <a:spLocks noChangeAspect="1" noChangeArrowheads="1"/>
        </xdr:cNvSpPr>
      </xdr:nvSpPr>
      <xdr:spPr bwMode="auto">
        <a:xfrm>
          <a:off x="3686175" y="352425000"/>
          <a:ext cx="304800" cy="3032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90</xdr:row>
      <xdr:rowOff>0</xdr:rowOff>
    </xdr:from>
    <xdr:ext cx="304800" cy="303214"/>
    <xdr:sp macro="" textlink="">
      <xdr:nvSpPr>
        <xdr:cNvPr id="19"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00000000-0008-0000-0000-000013000000}"/>
            </a:ext>
          </a:extLst>
        </xdr:cNvPr>
        <xdr:cNvSpPr>
          <a:spLocks noChangeAspect="1" noChangeArrowheads="1"/>
        </xdr:cNvSpPr>
      </xdr:nvSpPr>
      <xdr:spPr bwMode="auto">
        <a:xfrm>
          <a:off x="3686175" y="352425000"/>
          <a:ext cx="304800" cy="3032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92</xdr:row>
      <xdr:rowOff>0</xdr:rowOff>
    </xdr:from>
    <xdr:ext cx="304800" cy="304800"/>
    <xdr:sp macro="" textlink="">
      <xdr:nvSpPr>
        <xdr:cNvPr id="20"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00000000-0008-0000-0000-000014000000}"/>
            </a:ext>
          </a:extLst>
        </xdr:cNvPr>
        <xdr:cNvSpPr>
          <a:spLocks noChangeAspect="1" noChangeArrowheads="1"/>
        </xdr:cNvSpPr>
      </xdr:nvSpPr>
      <xdr:spPr bwMode="auto">
        <a:xfrm>
          <a:off x="3686175" y="35516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92</xdr:row>
      <xdr:rowOff>0</xdr:rowOff>
    </xdr:from>
    <xdr:ext cx="304800" cy="304800"/>
    <xdr:sp macro="" textlink="">
      <xdr:nvSpPr>
        <xdr:cNvPr id="21"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00000000-0008-0000-0000-000015000000}"/>
            </a:ext>
          </a:extLst>
        </xdr:cNvPr>
        <xdr:cNvSpPr>
          <a:spLocks noChangeAspect="1" noChangeArrowheads="1"/>
        </xdr:cNvSpPr>
      </xdr:nvSpPr>
      <xdr:spPr bwMode="auto">
        <a:xfrm>
          <a:off x="3686175" y="35516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90</xdr:row>
      <xdr:rowOff>0</xdr:rowOff>
    </xdr:from>
    <xdr:to>
      <xdr:col>0</xdr:col>
      <xdr:colOff>304800</xdr:colOff>
      <xdr:row>93</xdr:row>
      <xdr:rowOff>39883</xdr:rowOff>
    </xdr:to>
    <xdr:sp macro="" textlink="">
      <xdr:nvSpPr>
        <xdr:cNvPr id="2"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1033463" y="195114863"/>
          <a:ext cx="304800" cy="30321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90</xdr:row>
      <xdr:rowOff>0</xdr:rowOff>
    </xdr:from>
    <xdr:to>
      <xdr:col>0</xdr:col>
      <xdr:colOff>304800</xdr:colOff>
      <xdr:row>93</xdr:row>
      <xdr:rowOff>39883</xdr:rowOff>
    </xdr:to>
    <xdr:sp macro="" textlink="">
      <xdr:nvSpPr>
        <xdr:cNvPr id="3"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00000000-0008-0000-0300-000003000000}"/>
            </a:ext>
          </a:extLst>
        </xdr:cNvPr>
        <xdr:cNvSpPr>
          <a:spLocks noChangeAspect="1" noChangeArrowheads="1"/>
        </xdr:cNvSpPr>
      </xdr:nvSpPr>
      <xdr:spPr bwMode="auto">
        <a:xfrm>
          <a:off x="1033463" y="195114863"/>
          <a:ext cx="304800" cy="30321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0</xdr:col>
      <xdr:colOff>0</xdr:colOff>
      <xdr:row>89</xdr:row>
      <xdr:rowOff>0</xdr:rowOff>
    </xdr:from>
    <xdr:ext cx="304800" cy="303214"/>
    <xdr:sp macro="" textlink="">
      <xdr:nvSpPr>
        <xdr:cNvPr id="4"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00000000-0008-0000-0300-000004000000}"/>
            </a:ext>
          </a:extLst>
        </xdr:cNvPr>
        <xdr:cNvSpPr>
          <a:spLocks noChangeAspect="1" noChangeArrowheads="1"/>
        </xdr:cNvSpPr>
      </xdr:nvSpPr>
      <xdr:spPr bwMode="auto">
        <a:xfrm>
          <a:off x="1033463" y="193133663"/>
          <a:ext cx="304800" cy="3032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3214"/>
    <xdr:sp macro="" textlink="">
      <xdr:nvSpPr>
        <xdr:cNvPr id="5"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00000000-0008-0000-0300-000005000000}"/>
            </a:ext>
          </a:extLst>
        </xdr:cNvPr>
        <xdr:cNvSpPr>
          <a:spLocks noChangeAspect="1" noChangeArrowheads="1"/>
        </xdr:cNvSpPr>
      </xdr:nvSpPr>
      <xdr:spPr bwMode="auto">
        <a:xfrm>
          <a:off x="1033463" y="193133663"/>
          <a:ext cx="304800" cy="3032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86</xdr:row>
      <xdr:rowOff>0</xdr:rowOff>
    </xdr:from>
    <xdr:ext cx="304800" cy="304800"/>
    <xdr:sp macro="" textlink="">
      <xdr:nvSpPr>
        <xdr:cNvPr id="6"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00000000-0008-0000-0300-000006000000}"/>
            </a:ext>
          </a:extLst>
        </xdr:cNvPr>
        <xdr:cNvSpPr>
          <a:spLocks noChangeAspect="1" noChangeArrowheads="1"/>
        </xdr:cNvSpPr>
      </xdr:nvSpPr>
      <xdr:spPr bwMode="auto">
        <a:xfrm>
          <a:off x="1033463" y="196929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86</xdr:row>
      <xdr:rowOff>0</xdr:rowOff>
    </xdr:from>
    <xdr:ext cx="304800" cy="304800"/>
    <xdr:sp macro="" textlink="">
      <xdr:nvSpPr>
        <xdr:cNvPr id="7"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00000000-0008-0000-0300-000007000000}"/>
            </a:ext>
          </a:extLst>
        </xdr:cNvPr>
        <xdr:cNvSpPr>
          <a:spLocks noChangeAspect="1" noChangeArrowheads="1"/>
        </xdr:cNvSpPr>
      </xdr:nvSpPr>
      <xdr:spPr bwMode="auto">
        <a:xfrm>
          <a:off x="1033463" y="196929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85</xdr:row>
      <xdr:rowOff>0</xdr:rowOff>
    </xdr:from>
    <xdr:ext cx="304800" cy="304800"/>
    <xdr:sp macro="" textlink="">
      <xdr:nvSpPr>
        <xdr:cNvPr id="8"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00000000-0008-0000-0300-000008000000}"/>
            </a:ext>
          </a:extLst>
        </xdr:cNvPr>
        <xdr:cNvSpPr>
          <a:spLocks noChangeAspect="1" noChangeArrowheads="1"/>
        </xdr:cNvSpPr>
      </xdr:nvSpPr>
      <xdr:spPr bwMode="auto">
        <a:xfrm>
          <a:off x="1033463" y="196929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85</xdr:row>
      <xdr:rowOff>0</xdr:rowOff>
    </xdr:from>
    <xdr:ext cx="304800" cy="304800"/>
    <xdr:sp macro="" textlink="">
      <xdr:nvSpPr>
        <xdr:cNvPr id="9"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00000000-0008-0000-0300-000009000000}"/>
            </a:ext>
          </a:extLst>
        </xdr:cNvPr>
        <xdr:cNvSpPr>
          <a:spLocks noChangeAspect="1" noChangeArrowheads="1"/>
        </xdr:cNvSpPr>
      </xdr:nvSpPr>
      <xdr:spPr bwMode="auto">
        <a:xfrm>
          <a:off x="1033463" y="196929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152</xdr:row>
      <xdr:rowOff>0</xdr:rowOff>
    </xdr:from>
    <xdr:ext cx="304800" cy="306388"/>
    <xdr:sp macro="" textlink="">
      <xdr:nvSpPr>
        <xdr:cNvPr id="10"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00000000-0008-0000-0300-00000A000000}"/>
            </a:ext>
          </a:extLst>
        </xdr:cNvPr>
        <xdr:cNvSpPr>
          <a:spLocks noChangeAspect="1" noChangeArrowheads="1"/>
        </xdr:cNvSpPr>
      </xdr:nvSpPr>
      <xdr:spPr bwMode="auto">
        <a:xfrm>
          <a:off x="1033463" y="362845350"/>
          <a:ext cx="304800" cy="3063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152</xdr:row>
      <xdr:rowOff>0</xdr:rowOff>
    </xdr:from>
    <xdr:ext cx="304800" cy="306388"/>
    <xdr:sp macro="" textlink="">
      <xdr:nvSpPr>
        <xdr:cNvPr id="11"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00000000-0008-0000-0300-00000B000000}"/>
            </a:ext>
          </a:extLst>
        </xdr:cNvPr>
        <xdr:cNvSpPr>
          <a:spLocks noChangeAspect="1" noChangeArrowheads="1"/>
        </xdr:cNvSpPr>
      </xdr:nvSpPr>
      <xdr:spPr bwMode="auto">
        <a:xfrm>
          <a:off x="1033463" y="362845350"/>
          <a:ext cx="304800" cy="3063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0</xdr:col>
      <xdr:colOff>0</xdr:colOff>
      <xdr:row>90</xdr:row>
      <xdr:rowOff>0</xdr:rowOff>
    </xdr:from>
    <xdr:to>
      <xdr:col>0</xdr:col>
      <xdr:colOff>304800</xdr:colOff>
      <xdr:row>93</xdr:row>
      <xdr:rowOff>39883</xdr:rowOff>
    </xdr:to>
    <xdr:sp macro="" textlink="">
      <xdr:nvSpPr>
        <xdr:cNvPr id="12"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00000000-0008-0000-0300-00000C000000}"/>
            </a:ext>
          </a:extLst>
        </xdr:cNvPr>
        <xdr:cNvSpPr>
          <a:spLocks noChangeAspect="1" noChangeArrowheads="1"/>
        </xdr:cNvSpPr>
      </xdr:nvSpPr>
      <xdr:spPr bwMode="auto">
        <a:xfrm>
          <a:off x="1033463" y="195114863"/>
          <a:ext cx="304800" cy="30321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90</xdr:row>
      <xdr:rowOff>0</xdr:rowOff>
    </xdr:from>
    <xdr:to>
      <xdr:col>0</xdr:col>
      <xdr:colOff>304800</xdr:colOff>
      <xdr:row>93</xdr:row>
      <xdr:rowOff>39883</xdr:rowOff>
    </xdr:to>
    <xdr:sp macro="" textlink="">
      <xdr:nvSpPr>
        <xdr:cNvPr id="13"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00000000-0008-0000-0300-00000D000000}"/>
            </a:ext>
          </a:extLst>
        </xdr:cNvPr>
        <xdr:cNvSpPr>
          <a:spLocks noChangeAspect="1" noChangeArrowheads="1"/>
        </xdr:cNvSpPr>
      </xdr:nvSpPr>
      <xdr:spPr bwMode="auto">
        <a:xfrm>
          <a:off x="1033463" y="195114863"/>
          <a:ext cx="304800" cy="30321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0</xdr:col>
      <xdr:colOff>0</xdr:colOff>
      <xdr:row>89</xdr:row>
      <xdr:rowOff>0</xdr:rowOff>
    </xdr:from>
    <xdr:ext cx="304800" cy="303214"/>
    <xdr:sp macro="" textlink="">
      <xdr:nvSpPr>
        <xdr:cNvPr id="14"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00000000-0008-0000-0300-00000E000000}"/>
            </a:ext>
          </a:extLst>
        </xdr:cNvPr>
        <xdr:cNvSpPr>
          <a:spLocks noChangeAspect="1" noChangeArrowheads="1"/>
        </xdr:cNvSpPr>
      </xdr:nvSpPr>
      <xdr:spPr bwMode="auto">
        <a:xfrm>
          <a:off x="1033463" y="193133663"/>
          <a:ext cx="304800" cy="3032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3214"/>
    <xdr:sp macro="" textlink="">
      <xdr:nvSpPr>
        <xdr:cNvPr id="15"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00000000-0008-0000-0300-00000F000000}"/>
            </a:ext>
          </a:extLst>
        </xdr:cNvPr>
        <xdr:cNvSpPr>
          <a:spLocks noChangeAspect="1" noChangeArrowheads="1"/>
        </xdr:cNvSpPr>
      </xdr:nvSpPr>
      <xdr:spPr bwMode="auto">
        <a:xfrm>
          <a:off x="1033463" y="193133663"/>
          <a:ext cx="304800" cy="3032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86</xdr:row>
      <xdr:rowOff>0</xdr:rowOff>
    </xdr:from>
    <xdr:ext cx="304800" cy="304800"/>
    <xdr:sp macro="" textlink="">
      <xdr:nvSpPr>
        <xdr:cNvPr id="16"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00000000-0008-0000-0300-000010000000}"/>
            </a:ext>
          </a:extLst>
        </xdr:cNvPr>
        <xdr:cNvSpPr>
          <a:spLocks noChangeAspect="1" noChangeArrowheads="1"/>
        </xdr:cNvSpPr>
      </xdr:nvSpPr>
      <xdr:spPr bwMode="auto">
        <a:xfrm>
          <a:off x="1033463" y="196929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86</xdr:row>
      <xdr:rowOff>0</xdr:rowOff>
    </xdr:from>
    <xdr:ext cx="304800" cy="304800"/>
    <xdr:sp macro="" textlink="">
      <xdr:nvSpPr>
        <xdr:cNvPr id="17"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00000000-0008-0000-0300-000011000000}"/>
            </a:ext>
          </a:extLst>
        </xdr:cNvPr>
        <xdr:cNvSpPr>
          <a:spLocks noChangeAspect="1" noChangeArrowheads="1"/>
        </xdr:cNvSpPr>
      </xdr:nvSpPr>
      <xdr:spPr bwMode="auto">
        <a:xfrm>
          <a:off x="1033463" y="196929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85</xdr:row>
      <xdr:rowOff>0</xdr:rowOff>
    </xdr:from>
    <xdr:ext cx="304800" cy="304800"/>
    <xdr:sp macro="" textlink="">
      <xdr:nvSpPr>
        <xdr:cNvPr id="18"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00000000-0008-0000-0300-000012000000}"/>
            </a:ext>
          </a:extLst>
        </xdr:cNvPr>
        <xdr:cNvSpPr>
          <a:spLocks noChangeAspect="1" noChangeArrowheads="1"/>
        </xdr:cNvSpPr>
      </xdr:nvSpPr>
      <xdr:spPr bwMode="auto">
        <a:xfrm>
          <a:off x="1033463" y="196929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85</xdr:row>
      <xdr:rowOff>0</xdr:rowOff>
    </xdr:from>
    <xdr:ext cx="304800" cy="304800"/>
    <xdr:sp macro="" textlink="">
      <xdr:nvSpPr>
        <xdr:cNvPr id="19"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00000000-0008-0000-0300-000013000000}"/>
            </a:ext>
          </a:extLst>
        </xdr:cNvPr>
        <xdr:cNvSpPr>
          <a:spLocks noChangeAspect="1" noChangeArrowheads="1"/>
        </xdr:cNvSpPr>
      </xdr:nvSpPr>
      <xdr:spPr bwMode="auto">
        <a:xfrm>
          <a:off x="1033463" y="196929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152</xdr:row>
      <xdr:rowOff>0</xdr:rowOff>
    </xdr:from>
    <xdr:ext cx="304800" cy="306388"/>
    <xdr:sp macro="" textlink="">
      <xdr:nvSpPr>
        <xdr:cNvPr id="20"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00000000-0008-0000-0300-000014000000}"/>
            </a:ext>
          </a:extLst>
        </xdr:cNvPr>
        <xdr:cNvSpPr>
          <a:spLocks noChangeAspect="1" noChangeArrowheads="1"/>
        </xdr:cNvSpPr>
      </xdr:nvSpPr>
      <xdr:spPr bwMode="auto">
        <a:xfrm>
          <a:off x="1033463" y="362845350"/>
          <a:ext cx="304800" cy="3063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152</xdr:row>
      <xdr:rowOff>0</xdr:rowOff>
    </xdr:from>
    <xdr:ext cx="304800" cy="306388"/>
    <xdr:sp macro="" textlink="">
      <xdr:nvSpPr>
        <xdr:cNvPr id="21"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00000000-0008-0000-0300-000015000000}"/>
            </a:ext>
          </a:extLst>
        </xdr:cNvPr>
        <xdr:cNvSpPr>
          <a:spLocks noChangeAspect="1" noChangeArrowheads="1"/>
        </xdr:cNvSpPr>
      </xdr:nvSpPr>
      <xdr:spPr bwMode="auto">
        <a:xfrm>
          <a:off x="1033463" y="362845350"/>
          <a:ext cx="304800" cy="3063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xdr:from>
      <xdr:col>11</xdr:col>
      <xdr:colOff>0</xdr:colOff>
      <xdr:row>187</xdr:row>
      <xdr:rowOff>0</xdr:rowOff>
    </xdr:from>
    <xdr:to>
      <xdr:col>20</xdr:col>
      <xdr:colOff>68900</xdr:colOff>
      <xdr:row>215</xdr:row>
      <xdr:rowOff>75199</xdr:rowOff>
    </xdr:to>
    <mc:AlternateContent xmlns:mc="http://schemas.openxmlformats.org/markup-compatibility/2006">
      <mc:Choice xmlns:cx1="http://schemas.microsoft.com/office/drawing/2015/9/8/chartex" Requires="cx1">
        <xdr:graphicFrame macro="">
          <xdr:nvGraphicFramePr>
            <xdr:cNvPr id="22" name="Gráfico 21">
              <a:extLst>
                <a:ext uri="{FF2B5EF4-FFF2-40B4-BE49-F238E27FC236}">
                  <a16:creationId xmlns:a16="http://schemas.microsoft.com/office/drawing/2014/main" id="{00000000-0008-0000-0300-000016000000}"/>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8977313" y="15235238"/>
              <a:ext cx="6928488" cy="3547061"/>
            </a:xfrm>
            <a:prstGeom prst="rect">
              <a:avLst/>
            </a:prstGeom>
            <a:solidFill>
              <a:prstClr val="white"/>
            </a:solidFill>
            <a:ln w="1">
              <a:solidFill>
                <a:prstClr val="green"/>
              </a:solidFill>
            </a:ln>
          </xdr:spPr>
          <xdr:txBody>
            <a:bodyPr vertOverflow="clip" horzOverflow="clip"/>
            <a:lstStyle/>
            <a:p>
              <a:r>
                <a:rPr lang="es-CO" sz="1100"/>
                <a:t>Este gráfico no está disponible en su versión de Excel.
Si edita esta forma o guarda el libro en un formato de archivo diferente, el gráfico no se podrá utilizar.</a:t>
              </a:r>
            </a:p>
          </xdr:txBody>
        </xdr:sp>
      </mc:Fallback>
    </mc:AlternateContent>
    <xdr:clientData/>
  </xdr:twoCellAnchor>
  <xdr:twoCellAnchor>
    <xdr:from>
      <xdr:col>26</xdr:col>
      <xdr:colOff>0</xdr:colOff>
      <xdr:row>202</xdr:row>
      <xdr:rowOff>0</xdr:rowOff>
    </xdr:from>
    <xdr:to>
      <xdr:col>33</xdr:col>
      <xdr:colOff>540432</xdr:colOff>
      <xdr:row>243</xdr:row>
      <xdr:rowOff>42097</xdr:rowOff>
    </xdr:to>
    <mc:AlternateContent xmlns:mc="http://schemas.openxmlformats.org/markup-compatibility/2006">
      <mc:Choice xmlns:cx1="http://schemas.microsoft.com/office/drawing/2015/9/8/chartex" Requires="cx1">
        <xdr:graphicFrame macro="">
          <xdr:nvGraphicFramePr>
            <xdr:cNvPr id="33" name="Gráfico 32">
              <a:extLst>
                <a:ext uri="{FF2B5EF4-FFF2-40B4-BE49-F238E27FC236}">
                  <a16:creationId xmlns:a16="http://schemas.microsoft.com/office/drawing/2014/main" id="{00000000-0008-0000-0300-000021000000}"/>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20407313" y="17564100"/>
              <a:ext cx="5872845" cy="4945885"/>
            </a:xfrm>
            <a:prstGeom prst="rect">
              <a:avLst/>
            </a:prstGeom>
            <a:solidFill>
              <a:prstClr val="white"/>
            </a:solidFill>
            <a:ln w="1">
              <a:solidFill>
                <a:prstClr val="green"/>
              </a:solidFill>
            </a:ln>
          </xdr:spPr>
          <xdr:txBody>
            <a:bodyPr vertOverflow="clip" horzOverflow="clip"/>
            <a:lstStyle/>
            <a:p>
              <a:r>
                <a:rPr lang="es-CO" sz="1100"/>
                <a:t>Este gráfico no está disponible en su versión de Excel.
Si edita esta forma o guarda el libro en un formato de archivo diferente, el gráfico no se podrá utilizar.</a:t>
              </a:r>
            </a:p>
          </xdr:txBody>
        </xdr:sp>
      </mc:Fallback>
    </mc:AlternateContent>
    <xdr:clientData/>
  </xdr:twoCellAnchor>
  <xdr:twoCellAnchor>
    <xdr:from>
      <xdr:col>8</xdr:col>
      <xdr:colOff>42863</xdr:colOff>
      <xdr:row>209</xdr:row>
      <xdr:rowOff>38100</xdr:rowOff>
    </xdr:from>
    <xdr:to>
      <xdr:col>10</xdr:col>
      <xdr:colOff>242041</xdr:colOff>
      <xdr:row>215</xdr:row>
      <xdr:rowOff>15381</xdr:rowOff>
    </xdr:to>
    <xdr:sp macro="" textlink="">
      <xdr:nvSpPr>
        <xdr:cNvPr id="35" name="Rectángulo 34">
          <a:extLst>
            <a:ext uri="{FF2B5EF4-FFF2-40B4-BE49-F238E27FC236}">
              <a16:creationId xmlns:a16="http://schemas.microsoft.com/office/drawing/2014/main" id="{00000000-0008-0000-0300-000023000000}"/>
            </a:ext>
          </a:extLst>
        </xdr:cNvPr>
        <xdr:cNvSpPr/>
      </xdr:nvSpPr>
      <xdr:spPr>
        <a:xfrm>
          <a:off x="4714240" y="5024120"/>
          <a:ext cx="728345" cy="47117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buNone/>
          </a:pPr>
          <a:r>
            <a:rPr lang="es-MX" sz="1200">
              <a:effectLst/>
              <a:latin typeface="Verdana" panose="020B0604030504040204" pitchFamily="34" charset="0"/>
              <a:ea typeface="Times New Roman" panose="02020603050405020304" pitchFamily="18" charset="0"/>
            </a:rPr>
            <a:t>8%</a:t>
          </a:r>
          <a:endParaRPr lang="es-CO" sz="1200">
            <a:effectLst/>
            <a:latin typeface="Times New Roman" panose="02020603050405020304" pitchFamily="18" charset="0"/>
            <a:ea typeface="Times New Roman" panose="02020603050405020304" pitchFamily="18" charset="0"/>
          </a:endParaRPr>
        </a:p>
      </xdr:txBody>
    </xdr:sp>
    <xdr:clientData/>
  </xdr:twoCellAnchor>
  <xdr:oneCellAnchor>
    <xdr:from>
      <xdr:col>1</xdr:col>
      <xdr:colOff>0</xdr:colOff>
      <xdr:row>253</xdr:row>
      <xdr:rowOff>0</xdr:rowOff>
    </xdr:from>
    <xdr:ext cx="304800" cy="304800"/>
    <xdr:sp macro="" textlink="">
      <xdr:nvSpPr>
        <xdr:cNvPr id="43"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00000000-0008-0000-0300-00002B000000}"/>
            </a:ext>
          </a:extLst>
        </xdr:cNvPr>
        <xdr:cNvSpPr>
          <a:spLocks noChangeAspect="1" noChangeArrowheads="1"/>
        </xdr:cNvSpPr>
      </xdr:nvSpPr>
      <xdr:spPr bwMode="auto">
        <a:xfrm>
          <a:off x="0" y="102305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253</xdr:row>
      <xdr:rowOff>0</xdr:rowOff>
    </xdr:from>
    <xdr:ext cx="304800" cy="304800"/>
    <xdr:sp macro="" textlink="">
      <xdr:nvSpPr>
        <xdr:cNvPr id="44"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00000000-0008-0000-0300-00002C000000}"/>
            </a:ext>
          </a:extLst>
        </xdr:cNvPr>
        <xdr:cNvSpPr>
          <a:spLocks noChangeAspect="1" noChangeArrowheads="1"/>
        </xdr:cNvSpPr>
      </xdr:nvSpPr>
      <xdr:spPr bwMode="auto">
        <a:xfrm>
          <a:off x="0" y="102305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253</xdr:row>
      <xdr:rowOff>0</xdr:rowOff>
    </xdr:from>
    <xdr:ext cx="304800" cy="304800"/>
    <xdr:sp macro="" textlink="">
      <xdr:nvSpPr>
        <xdr:cNvPr id="45"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00000000-0008-0000-0300-00002D000000}"/>
            </a:ext>
          </a:extLst>
        </xdr:cNvPr>
        <xdr:cNvSpPr>
          <a:spLocks noChangeAspect="1" noChangeArrowheads="1"/>
        </xdr:cNvSpPr>
      </xdr:nvSpPr>
      <xdr:spPr bwMode="auto">
        <a:xfrm>
          <a:off x="0" y="102305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253</xdr:row>
      <xdr:rowOff>0</xdr:rowOff>
    </xdr:from>
    <xdr:ext cx="304800" cy="304800"/>
    <xdr:sp macro="" textlink="">
      <xdr:nvSpPr>
        <xdr:cNvPr id="46"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00000000-0008-0000-0300-00002E000000}"/>
            </a:ext>
          </a:extLst>
        </xdr:cNvPr>
        <xdr:cNvSpPr>
          <a:spLocks noChangeAspect="1" noChangeArrowheads="1"/>
        </xdr:cNvSpPr>
      </xdr:nvSpPr>
      <xdr:spPr bwMode="auto">
        <a:xfrm>
          <a:off x="0" y="102305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253</xdr:row>
      <xdr:rowOff>0</xdr:rowOff>
    </xdr:from>
    <xdr:ext cx="304800" cy="304800"/>
    <xdr:sp macro="" textlink="">
      <xdr:nvSpPr>
        <xdr:cNvPr id="47"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00000000-0008-0000-0300-00002F000000}"/>
            </a:ext>
          </a:extLst>
        </xdr:cNvPr>
        <xdr:cNvSpPr>
          <a:spLocks noChangeAspect="1" noChangeArrowheads="1"/>
        </xdr:cNvSpPr>
      </xdr:nvSpPr>
      <xdr:spPr bwMode="auto">
        <a:xfrm>
          <a:off x="0" y="102305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253</xdr:row>
      <xdr:rowOff>0</xdr:rowOff>
    </xdr:from>
    <xdr:ext cx="304800" cy="304800"/>
    <xdr:sp macro="" textlink="">
      <xdr:nvSpPr>
        <xdr:cNvPr id="48"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00000000-0008-0000-0300-000030000000}"/>
            </a:ext>
          </a:extLst>
        </xdr:cNvPr>
        <xdr:cNvSpPr>
          <a:spLocks noChangeAspect="1" noChangeArrowheads="1"/>
        </xdr:cNvSpPr>
      </xdr:nvSpPr>
      <xdr:spPr bwMode="auto">
        <a:xfrm>
          <a:off x="0" y="102305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253</xdr:row>
      <xdr:rowOff>0</xdr:rowOff>
    </xdr:from>
    <xdr:ext cx="304800" cy="304800"/>
    <xdr:sp macro="" textlink="">
      <xdr:nvSpPr>
        <xdr:cNvPr id="49"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00000000-0008-0000-0300-000031000000}"/>
            </a:ext>
          </a:extLst>
        </xdr:cNvPr>
        <xdr:cNvSpPr>
          <a:spLocks noChangeAspect="1" noChangeArrowheads="1"/>
        </xdr:cNvSpPr>
      </xdr:nvSpPr>
      <xdr:spPr bwMode="auto">
        <a:xfrm>
          <a:off x="0" y="102305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253</xdr:row>
      <xdr:rowOff>0</xdr:rowOff>
    </xdr:from>
    <xdr:ext cx="304800" cy="304800"/>
    <xdr:sp macro="" textlink="">
      <xdr:nvSpPr>
        <xdr:cNvPr id="50"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00000000-0008-0000-0300-000032000000}"/>
            </a:ext>
          </a:extLst>
        </xdr:cNvPr>
        <xdr:cNvSpPr>
          <a:spLocks noChangeAspect="1" noChangeArrowheads="1"/>
        </xdr:cNvSpPr>
      </xdr:nvSpPr>
      <xdr:spPr bwMode="auto">
        <a:xfrm>
          <a:off x="0" y="102305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260</xdr:row>
      <xdr:rowOff>0</xdr:rowOff>
    </xdr:from>
    <xdr:ext cx="304800" cy="304800"/>
    <xdr:sp macro="" textlink="">
      <xdr:nvSpPr>
        <xdr:cNvPr id="51"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00000000-0008-0000-0300-000033000000}"/>
            </a:ext>
          </a:extLst>
        </xdr:cNvPr>
        <xdr:cNvSpPr>
          <a:spLocks noChangeAspect="1" noChangeArrowheads="1"/>
        </xdr:cNvSpPr>
      </xdr:nvSpPr>
      <xdr:spPr bwMode="auto">
        <a:xfrm>
          <a:off x="0" y="102305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260</xdr:row>
      <xdr:rowOff>0</xdr:rowOff>
    </xdr:from>
    <xdr:ext cx="304800" cy="304800"/>
    <xdr:sp macro="" textlink="">
      <xdr:nvSpPr>
        <xdr:cNvPr id="52"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00000000-0008-0000-0300-000034000000}"/>
            </a:ext>
          </a:extLst>
        </xdr:cNvPr>
        <xdr:cNvSpPr>
          <a:spLocks noChangeAspect="1" noChangeArrowheads="1"/>
        </xdr:cNvSpPr>
      </xdr:nvSpPr>
      <xdr:spPr bwMode="auto">
        <a:xfrm>
          <a:off x="0" y="102305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277</xdr:row>
      <xdr:rowOff>0</xdr:rowOff>
    </xdr:from>
    <xdr:ext cx="304800" cy="304800"/>
    <xdr:sp macro="" textlink="">
      <xdr:nvSpPr>
        <xdr:cNvPr id="53"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00000000-0008-0000-0300-000035000000}"/>
            </a:ext>
          </a:extLst>
        </xdr:cNvPr>
        <xdr:cNvSpPr>
          <a:spLocks noChangeAspect="1" noChangeArrowheads="1"/>
        </xdr:cNvSpPr>
      </xdr:nvSpPr>
      <xdr:spPr bwMode="auto">
        <a:xfrm>
          <a:off x="0" y="102305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277</xdr:row>
      <xdr:rowOff>0</xdr:rowOff>
    </xdr:from>
    <xdr:ext cx="304800" cy="304800"/>
    <xdr:sp macro="" textlink="">
      <xdr:nvSpPr>
        <xdr:cNvPr id="54"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00000000-0008-0000-0300-000036000000}"/>
            </a:ext>
          </a:extLst>
        </xdr:cNvPr>
        <xdr:cNvSpPr>
          <a:spLocks noChangeAspect="1" noChangeArrowheads="1"/>
        </xdr:cNvSpPr>
      </xdr:nvSpPr>
      <xdr:spPr bwMode="auto">
        <a:xfrm>
          <a:off x="0" y="102305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260</xdr:row>
      <xdr:rowOff>0</xdr:rowOff>
    </xdr:from>
    <xdr:ext cx="304800" cy="304800"/>
    <xdr:sp macro="" textlink="">
      <xdr:nvSpPr>
        <xdr:cNvPr id="55"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00000000-0008-0000-0300-000037000000}"/>
            </a:ext>
          </a:extLst>
        </xdr:cNvPr>
        <xdr:cNvSpPr>
          <a:spLocks noChangeAspect="1" noChangeArrowheads="1"/>
        </xdr:cNvSpPr>
      </xdr:nvSpPr>
      <xdr:spPr bwMode="auto">
        <a:xfrm>
          <a:off x="0" y="102305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260</xdr:row>
      <xdr:rowOff>0</xdr:rowOff>
    </xdr:from>
    <xdr:ext cx="304800" cy="304800"/>
    <xdr:sp macro="" textlink="">
      <xdr:nvSpPr>
        <xdr:cNvPr id="56"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00000000-0008-0000-0300-000038000000}"/>
            </a:ext>
          </a:extLst>
        </xdr:cNvPr>
        <xdr:cNvSpPr>
          <a:spLocks noChangeAspect="1" noChangeArrowheads="1"/>
        </xdr:cNvSpPr>
      </xdr:nvSpPr>
      <xdr:spPr bwMode="auto">
        <a:xfrm>
          <a:off x="0" y="102305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277</xdr:row>
      <xdr:rowOff>0</xdr:rowOff>
    </xdr:from>
    <xdr:ext cx="304800" cy="304800"/>
    <xdr:sp macro="" textlink="">
      <xdr:nvSpPr>
        <xdr:cNvPr id="57"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00000000-0008-0000-0300-000039000000}"/>
            </a:ext>
          </a:extLst>
        </xdr:cNvPr>
        <xdr:cNvSpPr>
          <a:spLocks noChangeAspect="1" noChangeArrowheads="1"/>
        </xdr:cNvSpPr>
      </xdr:nvSpPr>
      <xdr:spPr bwMode="auto">
        <a:xfrm>
          <a:off x="0" y="102305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277</xdr:row>
      <xdr:rowOff>0</xdr:rowOff>
    </xdr:from>
    <xdr:ext cx="304800" cy="304800"/>
    <xdr:sp macro="" textlink="">
      <xdr:nvSpPr>
        <xdr:cNvPr id="58"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00000000-0008-0000-0300-00003A000000}"/>
            </a:ext>
          </a:extLst>
        </xdr:cNvPr>
        <xdr:cNvSpPr>
          <a:spLocks noChangeAspect="1" noChangeArrowheads="1"/>
        </xdr:cNvSpPr>
      </xdr:nvSpPr>
      <xdr:spPr bwMode="auto">
        <a:xfrm>
          <a:off x="0" y="102305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xdr:from>
      <xdr:col>11</xdr:col>
      <xdr:colOff>59</xdr:colOff>
      <xdr:row>240</xdr:row>
      <xdr:rowOff>64676</xdr:rowOff>
    </xdr:from>
    <xdr:to>
      <xdr:col>16</xdr:col>
      <xdr:colOff>745539</xdr:colOff>
      <xdr:row>259</xdr:row>
      <xdr:rowOff>112007</xdr:rowOff>
    </xdr:to>
    <xdr:graphicFrame macro="">
      <xdr:nvGraphicFramePr>
        <xdr:cNvPr id="61" name="Gráfico 60">
          <a:extLst>
            <a:ext uri="{FF2B5EF4-FFF2-40B4-BE49-F238E27FC236}">
              <a16:creationId xmlns:a16="http://schemas.microsoft.com/office/drawing/2014/main" id="{00000000-0008-0000-0300-00003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inviviendagovco-my.sharepoint.com/personal/caguilera_minvivienda_gov_co/Documents/OCI_2025/PM/Matrices%20PM%20FNV/PM%20FONVIVIENDA%20general%20CORTE%2007-11-2025.xlsx" TargetMode="External"/><Relationship Id="rId1" Type="http://schemas.openxmlformats.org/officeDocument/2006/relationships/externalLinkPath" Target="/personal/caguilera_minvivienda_gov_co/Documents/OCI_2025/PM/Matrices%20PM%20FNV/PM%20FONVIVIENDA%20general%20CORTE%2007-11-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TRIZ PM "/>
      <sheetName val="Hoja1"/>
      <sheetName val="Hoja2"/>
      <sheetName val="Hoja3"/>
    </sheetNames>
    <sheetDataSet>
      <sheetData sheetId="0"/>
      <sheetData sheetId="1"/>
      <sheetData sheetId="2"/>
      <sheetData sheetId="3">
        <row r="205">
          <cell r="B205">
            <v>85</v>
          </cell>
          <cell r="C205">
            <v>0.4358974358974359</v>
          </cell>
        </row>
        <row r="206">
          <cell r="B206">
            <v>25</v>
          </cell>
          <cell r="C206">
            <v>0.12820512820512819</v>
          </cell>
        </row>
        <row r="207">
          <cell r="B207">
            <v>21</v>
          </cell>
          <cell r="C207">
            <v>0.1076923076923077</v>
          </cell>
        </row>
        <row r="208">
          <cell r="B208">
            <v>20</v>
          </cell>
          <cell r="C208">
            <v>0.10256410256410256</v>
          </cell>
        </row>
        <row r="209">
          <cell r="B209">
            <v>16</v>
          </cell>
          <cell r="C209">
            <v>8.2051282051282051E-2</v>
          </cell>
        </row>
        <row r="210">
          <cell r="B210">
            <v>6</v>
          </cell>
          <cell r="C210">
            <v>3.0769230769230771E-2</v>
          </cell>
        </row>
        <row r="211">
          <cell r="B211">
            <v>6</v>
          </cell>
          <cell r="C211">
            <v>3.0769230769230771E-2</v>
          </cell>
        </row>
        <row r="212">
          <cell r="B212">
            <v>6</v>
          </cell>
          <cell r="C212">
            <v>3.0769230769230771E-2</v>
          </cell>
        </row>
        <row r="213">
          <cell r="B213">
            <v>4</v>
          </cell>
          <cell r="C213">
            <v>2.0512820512820513E-2</v>
          </cell>
        </row>
        <row r="214">
          <cell r="B214">
            <v>3</v>
          </cell>
          <cell r="C214">
            <v>1.5384615384615385E-2</v>
          </cell>
        </row>
        <row r="215">
          <cell r="B215">
            <v>2</v>
          </cell>
          <cell r="C215">
            <v>1.0256410256410256E-2</v>
          </cell>
        </row>
        <row r="216">
          <cell r="B216">
            <v>1</v>
          </cell>
          <cell r="C216">
            <v>5.1282051282051282E-3</v>
          </cell>
        </row>
      </sheetData>
    </sheetDataSet>
  </externalBook>
</externalLink>
</file>

<file path=xl/persons/person.xml><?xml version="1.0" encoding="utf-8"?>
<personList xmlns="http://schemas.microsoft.com/office/spreadsheetml/2018/threadedcomments" xmlns:x="http://schemas.openxmlformats.org/spreadsheetml/2006/main">
  <person displayName="Carolina Aguilera Lopez" id="{36A15FCC-3CDF-4D17-BC75-362B56B8FEF9}" userId="S::CAguilera@minvivienda.gov.co::26e0cf82-31be-416b-9c81-4d19e347b1c6"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L156" dT="2025-07-28T16:28:44.52" personId="{36A15FCC-3CDF-4D17-BC75-362B56B8FEF9}" id="{D3A1BD3D-483A-4FCD-90FE-7889300CB718}">
    <text>Cumplimiento extemporáneo</text>
  </threadedComment>
</ThreadedComments>
</file>

<file path=xl/threadedComments/threadedComment2.xml><?xml version="1.0" encoding="utf-8"?>
<ThreadedComments xmlns="http://schemas.microsoft.com/office/spreadsheetml/2018/threadedcomments" xmlns:x="http://schemas.openxmlformats.org/spreadsheetml/2006/main">
  <threadedComment ref="A2" dT="2025-06-27T19:36:21.91" personId="{36A15FCC-3CDF-4D17-BC75-362B56B8FEF9}" id="{60564DDA-EED0-442B-8BE3-5AAB1C688837}">
    <text>Aplica cuando la efectividad la determina la OCI</text>
  </threadedComment>
  <threadedComment ref="A5" dT="2025-06-27T19:37:39.52" personId="{36A15FCC-3CDF-4D17-BC75-362B56B8FEF9}" id="{A6AB99DB-9BA9-445D-839B-5719B386700D}">
    <text>No se reportó cumplimiento por parte del área o se hizo por fuera del plazo</text>
  </threadedComment>
  <threadedComment ref="A6" dT="2025-06-27T19:38:16.92" personId="{36A15FCC-3CDF-4D17-BC75-362B56B8FEF9}" id="{103A4AD3-7D3D-43A3-93CC-EA72E65736CB}">
    <text>Solo para las que tienen relacionado el informe de CGR en el que se declaró efectiva</text>
  </threadedComment>
  <threadedComment ref="A9" dT="2025-06-27T19:39:11.58" personId="{36A15FCC-3CDF-4D17-BC75-362B56B8FEF9}" id="{2CB9C01E-4CC5-4243-8FE2-FF79590B9786}">
    <text>Para aquellas en que a 30/05/2025 se reportaban como cumplidas sin especificar si la efectividad la determinó la CGR o la OCI</text>
  </threadedComment>
</ThreadedComments>
</file>

<file path=xl/threadedComments/threadedComment3.xml><?xml version="1.0" encoding="utf-8"?>
<ThreadedComments xmlns="http://schemas.microsoft.com/office/spreadsheetml/2018/threadedcomments" xmlns:x="http://schemas.openxmlformats.org/spreadsheetml/2006/main">
  <threadedComment ref="D1" dT="2025-09-25T13:18:38.49" personId="{36A15FCC-3CDF-4D17-BC75-362B56B8FEF9}" id="{FC7C346F-FAD4-40BE-8285-5E4C1059C8B0}">
    <text>Marcar con X los temas relacionados con la(s) causa(s) del hallazgo</text>
  </threadedComment>
  <threadedComment ref="C155" dT="2025-07-28T16:28:44.52" personId="{36A15FCC-3CDF-4D17-BC75-362B56B8FEF9}" id="{B7E001AC-88E0-4D44-85AB-FF375338D4F5}">
    <text>Cumplimiento extemporáneo</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85"/>
  <sheetViews>
    <sheetView tabSelected="1" zoomScale="77" zoomScaleNormal="77" workbookViewId="0">
      <pane xSplit="1" topLeftCell="B1" activePane="topRight" state="frozen"/>
      <selection pane="topRight" activeCell="O3" sqref="A3:XFD3"/>
    </sheetView>
  </sheetViews>
  <sheetFormatPr baseColWidth="10" defaultColWidth="30.453125" defaultRowHeight="125.25" customHeight="1" x14ac:dyDescent="0.3"/>
  <cols>
    <col min="1" max="1" width="14.81640625" style="18" customWidth="1"/>
    <col min="2" max="2" width="38" style="14" customWidth="1"/>
    <col min="3" max="3" width="30.81640625" style="14" customWidth="1"/>
    <col min="4" max="4" width="40.453125" style="14" customWidth="1"/>
    <col min="5" max="5" width="35.1796875" style="14" customWidth="1"/>
    <col min="6" max="6" width="32.81640625" style="25" customWidth="1"/>
    <col min="7" max="7" width="17.1796875" style="10" customWidth="1"/>
    <col min="8" max="8" width="26.1796875" style="29" customWidth="1"/>
    <col min="9" max="9" width="26.1796875" style="30" customWidth="1"/>
    <col min="10" max="10" width="15.81640625" style="10" customWidth="1"/>
    <col min="11" max="11" width="14.453125" style="19" customWidth="1"/>
    <col min="12" max="12" width="15.81640625" style="17" customWidth="1"/>
    <col min="13" max="13" width="16.54296875" style="20" customWidth="1"/>
    <col min="14" max="14" width="40" style="21" customWidth="1"/>
    <col min="15" max="19" width="5.54296875" style="21" customWidth="1"/>
    <col min="20" max="20" width="50.26953125" style="22" customWidth="1"/>
    <col min="21" max="21" width="12.1796875" style="23" customWidth="1"/>
    <col min="22" max="22" width="14.26953125" style="10" customWidth="1"/>
    <col min="23" max="16384" width="30.453125" style="14"/>
  </cols>
  <sheetData>
    <row r="1" spans="1:22" ht="33.65" customHeight="1" x14ac:dyDescent="0.3">
      <c r="A1" s="288" t="s">
        <v>0</v>
      </c>
      <c r="B1" s="288"/>
      <c r="C1" s="288"/>
      <c r="D1" s="288"/>
      <c r="E1" s="288"/>
      <c r="F1" s="288"/>
      <c r="G1" s="288"/>
      <c r="H1" s="288"/>
      <c r="I1" s="288"/>
      <c r="J1" s="13"/>
      <c r="K1" s="12"/>
      <c r="L1" s="12"/>
      <c r="M1" s="13"/>
      <c r="N1" s="12"/>
      <c r="O1" s="12"/>
      <c r="P1" s="12"/>
      <c r="Q1" s="12"/>
      <c r="R1" s="12"/>
      <c r="S1" s="12"/>
      <c r="T1" s="12"/>
      <c r="U1" s="13"/>
    </row>
    <row r="2" spans="1:22" ht="28.75" customHeight="1" x14ac:dyDescent="0.35">
      <c r="A2" s="289" t="s">
        <v>1</v>
      </c>
      <c r="B2" s="289" t="s">
        <v>2</v>
      </c>
      <c r="C2" s="289" t="s">
        <v>3</v>
      </c>
      <c r="D2" s="289" t="s">
        <v>4</v>
      </c>
      <c r="E2" s="289" t="s">
        <v>5</v>
      </c>
      <c r="F2" s="296" t="s">
        <v>6</v>
      </c>
      <c r="G2" s="289" t="s">
        <v>7</v>
      </c>
      <c r="H2" s="294" t="s">
        <v>8</v>
      </c>
      <c r="I2" s="294" t="s">
        <v>9</v>
      </c>
      <c r="J2" s="289" t="s">
        <v>10</v>
      </c>
      <c r="K2" s="289" t="s">
        <v>11</v>
      </c>
      <c r="L2" s="291" t="s">
        <v>611</v>
      </c>
      <c r="M2" s="289" t="s">
        <v>12</v>
      </c>
      <c r="N2" s="289" t="s">
        <v>13</v>
      </c>
      <c r="O2" s="291" t="s">
        <v>14</v>
      </c>
      <c r="P2" s="291"/>
      <c r="Q2" s="291"/>
      <c r="R2" s="291"/>
      <c r="S2" s="291"/>
      <c r="T2" s="292" t="s">
        <v>1010</v>
      </c>
      <c r="U2" s="291" t="s">
        <v>1011</v>
      </c>
      <c r="V2" s="289" t="s">
        <v>651</v>
      </c>
    </row>
    <row r="3" spans="1:22" ht="28.75" customHeight="1" x14ac:dyDescent="0.35">
      <c r="A3" s="290"/>
      <c r="B3" s="290"/>
      <c r="C3" s="290"/>
      <c r="D3" s="290"/>
      <c r="E3" s="290"/>
      <c r="F3" s="297"/>
      <c r="G3" s="290"/>
      <c r="H3" s="295"/>
      <c r="I3" s="295"/>
      <c r="J3" s="290"/>
      <c r="K3" s="290"/>
      <c r="L3" s="291"/>
      <c r="M3" s="290"/>
      <c r="N3" s="290"/>
      <c r="O3" s="129" t="s">
        <v>15</v>
      </c>
      <c r="P3" s="129" t="s">
        <v>16</v>
      </c>
      <c r="Q3" s="129" t="s">
        <v>17</v>
      </c>
      <c r="R3" s="129" t="s">
        <v>18</v>
      </c>
      <c r="S3" s="130" t="s">
        <v>19</v>
      </c>
      <c r="T3" s="293"/>
      <c r="U3" s="291"/>
      <c r="V3" s="290"/>
    </row>
    <row r="4" spans="1:22" s="1" customFormat="1" ht="108" customHeight="1" x14ac:dyDescent="0.35">
      <c r="A4" s="128" t="s">
        <v>433</v>
      </c>
      <c r="B4" s="159" t="s">
        <v>647</v>
      </c>
      <c r="C4" s="159" t="s">
        <v>434</v>
      </c>
      <c r="D4" s="159" t="s">
        <v>435</v>
      </c>
      <c r="E4" s="160" t="s">
        <v>436</v>
      </c>
      <c r="F4" s="160" t="s">
        <v>437</v>
      </c>
      <c r="G4" s="161">
        <v>2</v>
      </c>
      <c r="H4" s="162">
        <v>45505</v>
      </c>
      <c r="I4" s="162">
        <v>46022</v>
      </c>
      <c r="J4" s="163">
        <f t="shared" ref="J4:J27" si="0">(I4-H4)/7</f>
        <v>73.857142857142861</v>
      </c>
      <c r="K4" s="150">
        <v>0</v>
      </c>
      <c r="L4" s="164">
        <f t="shared" ref="L4:L27" si="1">IF(K4/G4&gt;1,1,K4/G4)</f>
        <v>0</v>
      </c>
      <c r="M4" s="161" t="s">
        <v>213</v>
      </c>
      <c r="N4" s="150" t="s">
        <v>463</v>
      </c>
      <c r="O4" s="150" t="s">
        <v>20</v>
      </c>
      <c r="P4" s="150"/>
      <c r="Q4" s="150" t="s">
        <v>20</v>
      </c>
      <c r="R4" s="150"/>
      <c r="S4" s="150"/>
      <c r="T4" s="151" t="s">
        <v>1012</v>
      </c>
      <c r="U4" s="150">
        <v>2024</v>
      </c>
      <c r="V4" s="150" t="s">
        <v>667</v>
      </c>
    </row>
    <row r="5" spans="1:22" s="1" customFormat="1" ht="108" customHeight="1" x14ac:dyDescent="0.35">
      <c r="A5" s="128" t="s">
        <v>433</v>
      </c>
      <c r="B5" s="159" t="s">
        <v>438</v>
      </c>
      <c r="C5" s="159" t="s">
        <v>439</v>
      </c>
      <c r="D5" s="159" t="s">
        <v>440</v>
      </c>
      <c r="E5" s="160" t="s">
        <v>441</v>
      </c>
      <c r="F5" s="160" t="s">
        <v>442</v>
      </c>
      <c r="G5" s="161">
        <v>2</v>
      </c>
      <c r="H5" s="162">
        <v>45460</v>
      </c>
      <c r="I5" s="162">
        <v>46022</v>
      </c>
      <c r="J5" s="163">
        <f t="shared" si="0"/>
        <v>80.285714285714292</v>
      </c>
      <c r="K5" s="150">
        <v>0</v>
      </c>
      <c r="L5" s="164">
        <f t="shared" si="1"/>
        <v>0</v>
      </c>
      <c r="M5" s="161" t="s">
        <v>212</v>
      </c>
      <c r="N5" s="150" t="s">
        <v>463</v>
      </c>
      <c r="O5" s="150" t="s">
        <v>20</v>
      </c>
      <c r="P5" s="150"/>
      <c r="Q5" s="150" t="s">
        <v>20</v>
      </c>
      <c r="R5" s="150"/>
      <c r="S5" s="150"/>
      <c r="T5" s="154" t="s">
        <v>1013</v>
      </c>
      <c r="U5" s="150">
        <v>2024</v>
      </c>
      <c r="V5" s="150" t="s">
        <v>667</v>
      </c>
    </row>
    <row r="6" spans="1:22" s="1" customFormat="1" ht="108" customHeight="1" x14ac:dyDescent="0.35">
      <c r="A6" s="128" t="s">
        <v>215</v>
      </c>
      <c r="B6" s="165" t="s">
        <v>216</v>
      </c>
      <c r="C6" s="136" t="s">
        <v>217</v>
      </c>
      <c r="D6" s="137" t="s">
        <v>218</v>
      </c>
      <c r="E6" s="138" t="s">
        <v>219</v>
      </c>
      <c r="F6" s="166" t="s">
        <v>220</v>
      </c>
      <c r="G6" s="161">
        <v>8</v>
      </c>
      <c r="H6" s="275">
        <v>44378</v>
      </c>
      <c r="I6" s="276">
        <v>46022</v>
      </c>
      <c r="J6" s="163">
        <f t="shared" si="0"/>
        <v>234.85714285714286</v>
      </c>
      <c r="K6" s="167">
        <v>0</v>
      </c>
      <c r="L6" s="168">
        <f t="shared" si="1"/>
        <v>0</v>
      </c>
      <c r="M6" s="169" t="s">
        <v>692</v>
      </c>
      <c r="N6" s="150" t="s">
        <v>209</v>
      </c>
      <c r="O6" s="150" t="s">
        <v>20</v>
      </c>
      <c r="P6" s="150"/>
      <c r="Q6" s="150"/>
      <c r="R6" s="150"/>
      <c r="S6" s="150"/>
      <c r="T6" s="170" t="s">
        <v>1014</v>
      </c>
      <c r="U6" s="167">
        <v>2021</v>
      </c>
      <c r="V6" s="167" t="s">
        <v>667</v>
      </c>
    </row>
    <row r="7" spans="1:22" s="1" customFormat="1" ht="108" customHeight="1" x14ac:dyDescent="0.35">
      <c r="A7" s="128" t="s">
        <v>267</v>
      </c>
      <c r="B7" s="171" t="s">
        <v>646</v>
      </c>
      <c r="C7" s="166" t="s">
        <v>268</v>
      </c>
      <c r="D7" s="159" t="s">
        <v>774</v>
      </c>
      <c r="E7" s="160" t="s">
        <v>775</v>
      </c>
      <c r="F7" s="160" t="s">
        <v>776</v>
      </c>
      <c r="G7" s="161">
        <v>3</v>
      </c>
      <c r="H7" s="277">
        <v>45848</v>
      </c>
      <c r="I7" s="276">
        <v>45945</v>
      </c>
      <c r="J7" s="163">
        <f t="shared" si="0"/>
        <v>13.857142857142858</v>
      </c>
      <c r="K7" s="150">
        <v>2</v>
      </c>
      <c r="L7" s="164">
        <f t="shared" si="1"/>
        <v>0.66666666666666663</v>
      </c>
      <c r="M7" s="172" t="s">
        <v>692</v>
      </c>
      <c r="N7" s="150" t="s">
        <v>245</v>
      </c>
      <c r="O7" s="150" t="s">
        <v>20</v>
      </c>
      <c r="P7" s="150"/>
      <c r="Q7" s="150" t="s">
        <v>20</v>
      </c>
      <c r="R7" s="150"/>
      <c r="S7" s="150"/>
      <c r="T7" s="154" t="s">
        <v>1015</v>
      </c>
      <c r="U7" s="150">
        <v>2022</v>
      </c>
      <c r="V7" s="150" t="s">
        <v>667</v>
      </c>
    </row>
    <row r="8" spans="1:22" s="1" customFormat="1" ht="108" customHeight="1" x14ac:dyDescent="0.35">
      <c r="A8" s="128" t="s">
        <v>878</v>
      </c>
      <c r="B8" s="159" t="s">
        <v>898</v>
      </c>
      <c r="C8" s="159" t="s">
        <v>934</v>
      </c>
      <c r="D8" s="159" t="s">
        <v>887</v>
      </c>
      <c r="E8" s="160" t="s">
        <v>888</v>
      </c>
      <c r="F8" s="154" t="s">
        <v>889</v>
      </c>
      <c r="G8" s="150">
        <v>1</v>
      </c>
      <c r="H8" s="162">
        <v>45845</v>
      </c>
      <c r="I8" s="162">
        <v>46022</v>
      </c>
      <c r="J8" s="163">
        <f t="shared" si="0"/>
        <v>25.285714285714285</v>
      </c>
      <c r="K8" s="167">
        <v>0</v>
      </c>
      <c r="L8" s="168">
        <f t="shared" si="1"/>
        <v>0</v>
      </c>
      <c r="M8" s="173" t="s">
        <v>902</v>
      </c>
      <c r="N8" s="150" t="s">
        <v>797</v>
      </c>
      <c r="O8" s="150" t="s">
        <v>20</v>
      </c>
      <c r="P8" s="150"/>
      <c r="Q8" s="150" t="s">
        <v>20</v>
      </c>
      <c r="R8" s="150"/>
      <c r="S8" s="150" t="s">
        <v>20</v>
      </c>
      <c r="T8" s="170" t="s">
        <v>1016</v>
      </c>
      <c r="U8" s="167">
        <v>2025</v>
      </c>
      <c r="V8" s="167" t="s">
        <v>667</v>
      </c>
    </row>
    <row r="9" spans="1:22" s="1" customFormat="1" ht="108" customHeight="1" x14ac:dyDescent="0.35">
      <c r="A9" s="128" t="s">
        <v>497</v>
      </c>
      <c r="B9" s="159" t="s">
        <v>498</v>
      </c>
      <c r="C9" s="159" t="s">
        <v>935</v>
      </c>
      <c r="D9" s="159" t="s">
        <v>499</v>
      </c>
      <c r="E9" s="160" t="s">
        <v>924</v>
      </c>
      <c r="F9" s="160" t="s">
        <v>924</v>
      </c>
      <c r="G9" s="161">
        <v>2</v>
      </c>
      <c r="H9" s="277">
        <v>45488</v>
      </c>
      <c r="I9" s="276">
        <v>45869</v>
      </c>
      <c r="J9" s="174">
        <f t="shared" si="0"/>
        <v>54.428571428571431</v>
      </c>
      <c r="K9" s="150">
        <v>2</v>
      </c>
      <c r="L9" s="164">
        <f t="shared" si="1"/>
        <v>1</v>
      </c>
      <c r="M9" s="172" t="s">
        <v>692</v>
      </c>
      <c r="N9" s="150" t="s">
        <v>521</v>
      </c>
      <c r="O9" s="150" t="s">
        <v>20</v>
      </c>
      <c r="P9" s="150"/>
      <c r="Q9" s="150" t="s">
        <v>20</v>
      </c>
      <c r="R9" s="150" t="s">
        <v>20</v>
      </c>
      <c r="S9" s="150"/>
      <c r="T9" s="151" t="s">
        <v>1017</v>
      </c>
      <c r="U9" s="175">
        <v>2024</v>
      </c>
      <c r="V9" s="150" t="s">
        <v>654</v>
      </c>
    </row>
    <row r="10" spans="1:22" s="1" customFormat="1" ht="108" customHeight="1" x14ac:dyDescent="0.35">
      <c r="A10" s="131" t="s">
        <v>787</v>
      </c>
      <c r="B10" s="11" t="s">
        <v>110</v>
      </c>
      <c r="C10" s="11" t="s">
        <v>111</v>
      </c>
      <c r="D10" s="11" t="s">
        <v>99</v>
      </c>
      <c r="E10" s="139" t="s">
        <v>100</v>
      </c>
      <c r="F10" s="139" t="s">
        <v>101</v>
      </c>
      <c r="G10" s="161">
        <v>2</v>
      </c>
      <c r="H10" s="176">
        <v>43154</v>
      </c>
      <c r="I10" s="276">
        <v>44561</v>
      </c>
      <c r="J10" s="163">
        <f t="shared" si="0"/>
        <v>201</v>
      </c>
      <c r="K10" s="177">
        <v>2</v>
      </c>
      <c r="L10" s="164">
        <f t="shared" si="1"/>
        <v>1</v>
      </c>
      <c r="M10" s="172" t="s">
        <v>692</v>
      </c>
      <c r="N10" s="148" t="s">
        <v>102</v>
      </c>
      <c r="O10" s="150" t="s">
        <v>20</v>
      </c>
      <c r="P10" s="150" t="s">
        <v>20</v>
      </c>
      <c r="Q10" s="150" t="s">
        <v>20</v>
      </c>
      <c r="R10" s="150"/>
      <c r="S10" s="150"/>
      <c r="T10" s="153" t="s">
        <v>1018</v>
      </c>
      <c r="U10" s="150">
        <v>2017</v>
      </c>
      <c r="V10" s="150" t="s">
        <v>654</v>
      </c>
    </row>
    <row r="11" spans="1:22" s="1" customFormat="1" ht="108" customHeight="1" x14ac:dyDescent="0.35">
      <c r="A11" s="131" t="s">
        <v>787</v>
      </c>
      <c r="B11" s="11" t="s">
        <v>110</v>
      </c>
      <c r="C11" s="11" t="s">
        <v>111</v>
      </c>
      <c r="D11" s="11" t="s">
        <v>99</v>
      </c>
      <c r="E11" s="139" t="s">
        <v>103</v>
      </c>
      <c r="F11" s="139" t="s">
        <v>104</v>
      </c>
      <c r="G11" s="161">
        <v>1</v>
      </c>
      <c r="H11" s="176">
        <v>43154</v>
      </c>
      <c r="I11" s="276">
        <v>44561</v>
      </c>
      <c r="J11" s="163">
        <f t="shared" si="0"/>
        <v>201</v>
      </c>
      <c r="K11" s="177">
        <v>1</v>
      </c>
      <c r="L11" s="164">
        <f t="shared" si="1"/>
        <v>1</v>
      </c>
      <c r="M11" s="172" t="s">
        <v>692</v>
      </c>
      <c r="N11" s="148" t="s">
        <v>102</v>
      </c>
      <c r="O11" s="150" t="s">
        <v>20</v>
      </c>
      <c r="P11" s="150" t="s">
        <v>20</v>
      </c>
      <c r="Q11" s="150" t="s">
        <v>20</v>
      </c>
      <c r="R11" s="150"/>
      <c r="S11" s="150"/>
      <c r="T11" s="153" t="s">
        <v>1018</v>
      </c>
      <c r="U11" s="150">
        <v>2017</v>
      </c>
      <c r="V11" s="150" t="s">
        <v>654</v>
      </c>
    </row>
    <row r="12" spans="1:22" s="1" customFormat="1" ht="108" customHeight="1" x14ac:dyDescent="0.35">
      <c r="A12" s="131" t="s">
        <v>787</v>
      </c>
      <c r="B12" s="11" t="s">
        <v>110</v>
      </c>
      <c r="C12" s="11" t="s">
        <v>111</v>
      </c>
      <c r="D12" s="11" t="s">
        <v>99</v>
      </c>
      <c r="E12" s="139" t="s">
        <v>105</v>
      </c>
      <c r="F12" s="139" t="s">
        <v>106</v>
      </c>
      <c r="G12" s="161">
        <v>1</v>
      </c>
      <c r="H12" s="176">
        <v>43154</v>
      </c>
      <c r="I12" s="276">
        <v>44561</v>
      </c>
      <c r="J12" s="163">
        <f t="shared" si="0"/>
        <v>201</v>
      </c>
      <c r="K12" s="177">
        <v>1</v>
      </c>
      <c r="L12" s="164">
        <f t="shared" si="1"/>
        <v>1</v>
      </c>
      <c r="M12" s="172" t="s">
        <v>692</v>
      </c>
      <c r="N12" s="148" t="s">
        <v>102</v>
      </c>
      <c r="O12" s="150" t="s">
        <v>20</v>
      </c>
      <c r="P12" s="150" t="s">
        <v>20</v>
      </c>
      <c r="Q12" s="150" t="s">
        <v>20</v>
      </c>
      <c r="R12" s="150"/>
      <c r="S12" s="150"/>
      <c r="T12" s="153" t="s">
        <v>1018</v>
      </c>
      <c r="U12" s="150">
        <v>2017</v>
      </c>
      <c r="V12" s="150" t="s">
        <v>654</v>
      </c>
    </row>
    <row r="13" spans="1:22" s="1" customFormat="1" ht="108" customHeight="1" x14ac:dyDescent="0.35">
      <c r="A13" s="128" t="s">
        <v>226</v>
      </c>
      <c r="B13" s="178" t="s">
        <v>227</v>
      </c>
      <c r="C13" s="178" t="s">
        <v>228</v>
      </c>
      <c r="D13" s="178" t="s">
        <v>229</v>
      </c>
      <c r="E13" s="166" t="s">
        <v>230</v>
      </c>
      <c r="F13" s="166" t="s">
        <v>231</v>
      </c>
      <c r="G13" s="161">
        <v>6</v>
      </c>
      <c r="H13" s="275">
        <v>44409</v>
      </c>
      <c r="I13" s="276">
        <v>44773</v>
      </c>
      <c r="J13" s="163">
        <f t="shared" si="0"/>
        <v>52</v>
      </c>
      <c r="K13" s="150">
        <v>6</v>
      </c>
      <c r="L13" s="164">
        <f t="shared" si="1"/>
        <v>1</v>
      </c>
      <c r="M13" s="172" t="s">
        <v>212</v>
      </c>
      <c r="N13" s="150" t="s">
        <v>232</v>
      </c>
      <c r="O13" s="150" t="s">
        <v>20</v>
      </c>
      <c r="P13" s="150"/>
      <c r="Q13" s="150"/>
      <c r="R13" s="150"/>
      <c r="S13" s="150"/>
      <c r="T13" s="151" t="s">
        <v>1019</v>
      </c>
      <c r="U13" s="150">
        <v>2021</v>
      </c>
      <c r="V13" s="150" t="s">
        <v>654</v>
      </c>
    </row>
    <row r="14" spans="1:22" s="1" customFormat="1" ht="108" customHeight="1" x14ac:dyDescent="0.35">
      <c r="A14" s="128" t="s">
        <v>183</v>
      </c>
      <c r="B14" s="178" t="s">
        <v>184</v>
      </c>
      <c r="C14" s="178" t="s">
        <v>185</v>
      </c>
      <c r="D14" s="179" t="s">
        <v>179</v>
      </c>
      <c r="E14" s="166" t="s">
        <v>180</v>
      </c>
      <c r="F14" s="166" t="s">
        <v>181</v>
      </c>
      <c r="G14" s="161">
        <v>3</v>
      </c>
      <c r="H14" s="275">
        <v>44228</v>
      </c>
      <c r="I14" s="276">
        <v>46022</v>
      </c>
      <c r="J14" s="163">
        <f t="shared" si="0"/>
        <v>256.28571428571428</v>
      </c>
      <c r="K14" s="150">
        <v>0</v>
      </c>
      <c r="L14" s="164">
        <f t="shared" si="1"/>
        <v>0</v>
      </c>
      <c r="M14" s="172" t="s">
        <v>186</v>
      </c>
      <c r="N14" s="150" t="s">
        <v>155</v>
      </c>
      <c r="O14" s="150" t="s">
        <v>20</v>
      </c>
      <c r="P14" s="150"/>
      <c r="Q14" s="150"/>
      <c r="R14" s="150"/>
      <c r="S14" s="150"/>
      <c r="T14" s="151" t="s">
        <v>1070</v>
      </c>
      <c r="U14" s="150">
        <v>2020</v>
      </c>
      <c r="V14" s="150" t="s">
        <v>667</v>
      </c>
    </row>
    <row r="15" spans="1:22" s="1" customFormat="1" ht="108" customHeight="1" x14ac:dyDescent="0.35">
      <c r="A15" s="128" t="s">
        <v>187</v>
      </c>
      <c r="B15" s="178" t="s">
        <v>188</v>
      </c>
      <c r="C15" s="178" t="s">
        <v>936</v>
      </c>
      <c r="D15" s="179" t="s">
        <v>179</v>
      </c>
      <c r="E15" s="166" t="s">
        <v>180</v>
      </c>
      <c r="F15" s="166" t="s">
        <v>181</v>
      </c>
      <c r="G15" s="161">
        <v>3</v>
      </c>
      <c r="H15" s="275">
        <v>44228</v>
      </c>
      <c r="I15" s="276">
        <v>46022</v>
      </c>
      <c r="J15" s="163">
        <f t="shared" si="0"/>
        <v>256.28571428571428</v>
      </c>
      <c r="K15" s="150">
        <v>1.5</v>
      </c>
      <c r="L15" s="164">
        <f t="shared" si="1"/>
        <v>0.5</v>
      </c>
      <c r="M15" s="172" t="s">
        <v>189</v>
      </c>
      <c r="N15" s="150" t="s">
        <v>155</v>
      </c>
      <c r="O15" s="150" t="s">
        <v>20</v>
      </c>
      <c r="P15" s="150"/>
      <c r="Q15" s="150"/>
      <c r="R15" s="150"/>
      <c r="S15" s="150"/>
      <c r="T15" s="151" t="s">
        <v>1071</v>
      </c>
      <c r="U15" s="150">
        <v>2020</v>
      </c>
      <c r="V15" s="150" t="s">
        <v>667</v>
      </c>
    </row>
    <row r="16" spans="1:22" s="1" customFormat="1" ht="108" customHeight="1" x14ac:dyDescent="0.35">
      <c r="A16" s="132" t="s">
        <v>275</v>
      </c>
      <c r="B16" s="180" t="s">
        <v>644</v>
      </c>
      <c r="C16" s="181" t="s">
        <v>276</v>
      </c>
      <c r="D16" s="182" t="s">
        <v>277</v>
      </c>
      <c r="E16" s="154" t="s">
        <v>278</v>
      </c>
      <c r="F16" s="166" t="s">
        <v>279</v>
      </c>
      <c r="G16" s="161">
        <v>2</v>
      </c>
      <c r="H16" s="275">
        <v>44958</v>
      </c>
      <c r="I16" s="276">
        <v>45747</v>
      </c>
      <c r="J16" s="163">
        <f t="shared" si="0"/>
        <v>112.71428571428571</v>
      </c>
      <c r="K16" s="150">
        <v>2</v>
      </c>
      <c r="L16" s="164">
        <f t="shared" si="1"/>
        <v>1</v>
      </c>
      <c r="M16" s="172" t="s">
        <v>595</v>
      </c>
      <c r="N16" s="150" t="s">
        <v>280</v>
      </c>
      <c r="O16" s="150" t="s">
        <v>20</v>
      </c>
      <c r="P16" s="150"/>
      <c r="Q16" s="150" t="s">
        <v>20</v>
      </c>
      <c r="R16" s="150" t="s">
        <v>20</v>
      </c>
      <c r="S16" s="150"/>
      <c r="T16" s="153" t="s">
        <v>1020</v>
      </c>
      <c r="U16" s="150">
        <v>2022</v>
      </c>
      <c r="V16" s="150" t="s">
        <v>654</v>
      </c>
    </row>
    <row r="17" spans="1:22" s="1" customFormat="1" ht="108" customHeight="1" x14ac:dyDescent="0.35">
      <c r="A17" s="132" t="s">
        <v>275</v>
      </c>
      <c r="B17" s="180" t="s">
        <v>645</v>
      </c>
      <c r="C17" s="181" t="s">
        <v>276</v>
      </c>
      <c r="D17" s="278" t="s">
        <v>281</v>
      </c>
      <c r="E17" s="154" t="s">
        <v>282</v>
      </c>
      <c r="F17" s="183" t="s">
        <v>283</v>
      </c>
      <c r="G17" s="161">
        <v>5</v>
      </c>
      <c r="H17" s="275">
        <v>44958</v>
      </c>
      <c r="I17" s="276">
        <v>45747</v>
      </c>
      <c r="J17" s="163">
        <f t="shared" si="0"/>
        <v>112.71428571428571</v>
      </c>
      <c r="K17" s="150">
        <v>5</v>
      </c>
      <c r="L17" s="164">
        <f t="shared" si="1"/>
        <v>1</v>
      </c>
      <c r="M17" s="172" t="s">
        <v>595</v>
      </c>
      <c r="N17" s="150" t="s">
        <v>280</v>
      </c>
      <c r="O17" s="150" t="s">
        <v>20</v>
      </c>
      <c r="P17" s="150"/>
      <c r="Q17" s="150" t="s">
        <v>20</v>
      </c>
      <c r="R17" s="150" t="s">
        <v>20</v>
      </c>
      <c r="S17" s="150"/>
      <c r="T17" s="153" t="s">
        <v>1020</v>
      </c>
      <c r="U17" s="150">
        <v>2022</v>
      </c>
      <c r="V17" s="150" t="s">
        <v>654</v>
      </c>
    </row>
    <row r="18" spans="1:22" s="1" customFormat="1" ht="108" customHeight="1" x14ac:dyDescent="0.35">
      <c r="A18" s="132" t="s">
        <v>275</v>
      </c>
      <c r="B18" s="180" t="s">
        <v>644</v>
      </c>
      <c r="C18" s="181" t="s">
        <v>276</v>
      </c>
      <c r="D18" s="184" t="s">
        <v>284</v>
      </c>
      <c r="E18" s="183" t="s">
        <v>285</v>
      </c>
      <c r="F18" s="183" t="s">
        <v>286</v>
      </c>
      <c r="G18" s="161">
        <v>3</v>
      </c>
      <c r="H18" s="275">
        <v>44958</v>
      </c>
      <c r="I18" s="276">
        <v>45747</v>
      </c>
      <c r="J18" s="163">
        <f t="shared" si="0"/>
        <v>112.71428571428571</v>
      </c>
      <c r="K18" s="150">
        <v>3</v>
      </c>
      <c r="L18" s="164">
        <f t="shared" si="1"/>
        <v>1</v>
      </c>
      <c r="M18" s="172" t="s">
        <v>595</v>
      </c>
      <c r="N18" s="150" t="s">
        <v>280</v>
      </c>
      <c r="O18" s="150" t="s">
        <v>20</v>
      </c>
      <c r="P18" s="150"/>
      <c r="Q18" s="150" t="s">
        <v>20</v>
      </c>
      <c r="R18" s="150" t="s">
        <v>20</v>
      </c>
      <c r="S18" s="150"/>
      <c r="T18" s="153" t="s">
        <v>1020</v>
      </c>
      <c r="U18" s="150">
        <v>2022</v>
      </c>
      <c r="V18" s="150" t="s">
        <v>654</v>
      </c>
    </row>
    <row r="19" spans="1:22" s="1" customFormat="1" ht="108" customHeight="1" x14ac:dyDescent="0.35">
      <c r="A19" s="128" t="s">
        <v>165</v>
      </c>
      <c r="B19" s="179" t="s">
        <v>937</v>
      </c>
      <c r="C19" s="178" t="s">
        <v>166</v>
      </c>
      <c r="D19" s="178" t="s">
        <v>167</v>
      </c>
      <c r="E19" s="166" t="s">
        <v>168</v>
      </c>
      <c r="F19" s="166" t="s">
        <v>169</v>
      </c>
      <c r="G19" s="161">
        <v>5</v>
      </c>
      <c r="H19" s="275">
        <v>44563</v>
      </c>
      <c r="I19" s="276">
        <v>44915</v>
      </c>
      <c r="J19" s="163">
        <f t="shared" si="0"/>
        <v>50.285714285714285</v>
      </c>
      <c r="K19" s="150">
        <v>5</v>
      </c>
      <c r="L19" s="164">
        <f t="shared" si="1"/>
        <v>1</v>
      </c>
      <c r="M19" s="178" t="s">
        <v>158</v>
      </c>
      <c r="N19" s="150" t="s">
        <v>155</v>
      </c>
      <c r="O19" s="150" t="s">
        <v>20</v>
      </c>
      <c r="P19" s="150"/>
      <c r="Q19" s="150"/>
      <c r="R19" s="150"/>
      <c r="S19" s="150"/>
      <c r="T19" s="151" t="s">
        <v>1063</v>
      </c>
      <c r="U19" s="150">
        <v>2020</v>
      </c>
      <c r="V19" s="150" t="s">
        <v>656</v>
      </c>
    </row>
    <row r="20" spans="1:22" s="1" customFormat="1" ht="108" customHeight="1" x14ac:dyDescent="0.35">
      <c r="A20" s="128" t="s">
        <v>377</v>
      </c>
      <c r="B20" s="184" t="s">
        <v>643</v>
      </c>
      <c r="C20" s="136" t="s">
        <v>378</v>
      </c>
      <c r="D20" s="185" t="s">
        <v>379</v>
      </c>
      <c r="E20" s="183" t="s">
        <v>380</v>
      </c>
      <c r="F20" s="183" t="s">
        <v>381</v>
      </c>
      <c r="G20" s="161">
        <v>4</v>
      </c>
      <c r="H20" s="275">
        <v>45139</v>
      </c>
      <c r="I20" s="276">
        <v>45504</v>
      </c>
      <c r="J20" s="174">
        <f t="shared" si="0"/>
        <v>52.142857142857146</v>
      </c>
      <c r="K20" s="150">
        <v>4</v>
      </c>
      <c r="L20" s="164">
        <f t="shared" si="1"/>
        <v>1</v>
      </c>
      <c r="M20" s="16" t="s">
        <v>170</v>
      </c>
      <c r="N20" s="150" t="s">
        <v>153</v>
      </c>
      <c r="O20" s="150" t="s">
        <v>20</v>
      </c>
      <c r="P20" s="150"/>
      <c r="Q20" s="150"/>
      <c r="R20" s="150"/>
      <c r="S20" s="150"/>
      <c r="T20" s="151" t="s">
        <v>1021</v>
      </c>
      <c r="U20" s="150">
        <v>2020</v>
      </c>
      <c r="V20" s="150" t="s">
        <v>654</v>
      </c>
    </row>
    <row r="21" spans="1:22" s="1" customFormat="1" ht="108" customHeight="1" x14ac:dyDescent="0.3">
      <c r="A21" s="132" t="s">
        <v>382</v>
      </c>
      <c r="B21" s="186" t="s">
        <v>938</v>
      </c>
      <c r="C21" s="279" t="s">
        <v>384</v>
      </c>
      <c r="D21" s="279" t="s">
        <v>385</v>
      </c>
      <c r="E21" s="186" t="s">
        <v>386</v>
      </c>
      <c r="F21" s="186" t="s">
        <v>387</v>
      </c>
      <c r="G21" s="161">
        <v>1</v>
      </c>
      <c r="H21" s="280">
        <v>45153</v>
      </c>
      <c r="I21" s="276">
        <v>45427</v>
      </c>
      <c r="J21" s="174">
        <f t="shared" si="0"/>
        <v>39.142857142857146</v>
      </c>
      <c r="K21" s="150">
        <v>1</v>
      </c>
      <c r="L21" s="164">
        <f t="shared" si="1"/>
        <v>1</v>
      </c>
      <c r="M21" s="16" t="s">
        <v>156</v>
      </c>
      <c r="N21" s="150" t="s">
        <v>153</v>
      </c>
      <c r="O21" s="150" t="s">
        <v>20</v>
      </c>
      <c r="P21" s="150"/>
      <c r="Q21" s="150"/>
      <c r="R21" s="150"/>
      <c r="S21" s="150"/>
      <c r="T21" s="153" t="s">
        <v>1022</v>
      </c>
      <c r="U21" s="175">
        <v>2020</v>
      </c>
      <c r="V21" s="150" t="s">
        <v>654</v>
      </c>
    </row>
    <row r="22" spans="1:22" s="1" customFormat="1" ht="108" customHeight="1" x14ac:dyDescent="0.3">
      <c r="A22" s="132" t="s">
        <v>382</v>
      </c>
      <c r="B22" s="186" t="s">
        <v>383</v>
      </c>
      <c r="C22" s="279" t="s">
        <v>384</v>
      </c>
      <c r="D22" s="186" t="s">
        <v>385</v>
      </c>
      <c r="E22" s="186" t="s">
        <v>388</v>
      </c>
      <c r="F22" s="186" t="s">
        <v>389</v>
      </c>
      <c r="G22" s="161">
        <v>2</v>
      </c>
      <c r="H22" s="280">
        <v>45153</v>
      </c>
      <c r="I22" s="276">
        <v>45838</v>
      </c>
      <c r="J22" s="174">
        <f t="shared" si="0"/>
        <v>97.857142857142861</v>
      </c>
      <c r="K22" s="150">
        <v>2</v>
      </c>
      <c r="L22" s="164">
        <f t="shared" si="1"/>
        <v>1</v>
      </c>
      <c r="M22" s="16" t="s">
        <v>156</v>
      </c>
      <c r="N22" s="150" t="s">
        <v>153</v>
      </c>
      <c r="O22" s="150" t="s">
        <v>20</v>
      </c>
      <c r="P22" s="150"/>
      <c r="Q22" s="150"/>
      <c r="R22" s="150"/>
      <c r="S22" s="150"/>
      <c r="T22" s="153" t="s">
        <v>1023</v>
      </c>
      <c r="U22" s="175">
        <v>2020</v>
      </c>
      <c r="V22" s="150" t="s">
        <v>654</v>
      </c>
    </row>
    <row r="23" spans="1:22" s="1" customFormat="1" ht="108" customHeight="1" x14ac:dyDescent="0.3">
      <c r="A23" s="132" t="s">
        <v>382</v>
      </c>
      <c r="B23" s="186" t="s">
        <v>383</v>
      </c>
      <c r="C23" s="279" t="s">
        <v>384</v>
      </c>
      <c r="D23" s="186" t="s">
        <v>385</v>
      </c>
      <c r="E23" s="186" t="s">
        <v>777</v>
      </c>
      <c r="F23" s="186" t="s">
        <v>946</v>
      </c>
      <c r="G23" s="161">
        <v>3</v>
      </c>
      <c r="H23" s="280">
        <v>45153</v>
      </c>
      <c r="I23" s="276">
        <v>45900</v>
      </c>
      <c r="J23" s="174">
        <f t="shared" si="0"/>
        <v>106.71428571428571</v>
      </c>
      <c r="K23" s="150">
        <v>3</v>
      </c>
      <c r="L23" s="164">
        <f t="shared" si="1"/>
        <v>1</v>
      </c>
      <c r="M23" s="16" t="s">
        <v>156</v>
      </c>
      <c r="N23" s="150" t="s">
        <v>153</v>
      </c>
      <c r="O23" s="150" t="s">
        <v>20</v>
      </c>
      <c r="P23" s="150"/>
      <c r="Q23" s="150"/>
      <c r="R23" s="150"/>
      <c r="S23" s="150"/>
      <c r="T23" s="153" t="s">
        <v>1024</v>
      </c>
      <c r="U23" s="175">
        <v>2020</v>
      </c>
      <c r="V23" s="150" t="s">
        <v>654</v>
      </c>
    </row>
    <row r="24" spans="1:22" s="1" customFormat="1" ht="108" customHeight="1" x14ac:dyDescent="0.35">
      <c r="A24" s="128" t="s">
        <v>862</v>
      </c>
      <c r="B24" s="159" t="s">
        <v>869</v>
      </c>
      <c r="C24" s="159" t="s">
        <v>863</v>
      </c>
      <c r="D24" s="159" t="s">
        <v>685</v>
      </c>
      <c r="E24" s="160" t="s">
        <v>735</v>
      </c>
      <c r="F24" s="154" t="s">
        <v>686</v>
      </c>
      <c r="G24" s="150">
        <v>5</v>
      </c>
      <c r="H24" s="162">
        <v>45845</v>
      </c>
      <c r="I24" s="162">
        <v>46022</v>
      </c>
      <c r="J24" s="163">
        <f t="shared" si="0"/>
        <v>25.285714285714285</v>
      </c>
      <c r="K24" s="150">
        <v>3</v>
      </c>
      <c r="L24" s="164">
        <f t="shared" si="1"/>
        <v>0.6</v>
      </c>
      <c r="M24" s="179" t="s">
        <v>225</v>
      </c>
      <c r="N24" s="150" t="s">
        <v>797</v>
      </c>
      <c r="O24" s="150" t="s">
        <v>20</v>
      </c>
      <c r="P24" s="150"/>
      <c r="Q24" s="150" t="s">
        <v>20</v>
      </c>
      <c r="R24" s="150"/>
      <c r="S24" s="150"/>
      <c r="T24" s="154" t="s">
        <v>971</v>
      </c>
      <c r="U24" s="150">
        <v>2025</v>
      </c>
      <c r="V24" s="150" t="s">
        <v>667</v>
      </c>
    </row>
    <row r="25" spans="1:22" s="1" customFormat="1" ht="108" customHeight="1" x14ac:dyDescent="0.35">
      <c r="A25" s="128" t="s">
        <v>862</v>
      </c>
      <c r="B25" s="159" t="s">
        <v>869</v>
      </c>
      <c r="C25" s="159" t="s">
        <v>864</v>
      </c>
      <c r="D25" s="159" t="s">
        <v>865</v>
      </c>
      <c r="E25" s="160" t="s">
        <v>726</v>
      </c>
      <c r="F25" s="154" t="s">
        <v>727</v>
      </c>
      <c r="G25" s="150">
        <v>1</v>
      </c>
      <c r="H25" s="162">
        <v>45845</v>
      </c>
      <c r="I25" s="162">
        <v>46022</v>
      </c>
      <c r="J25" s="163">
        <f t="shared" si="0"/>
        <v>25.285714285714285</v>
      </c>
      <c r="K25" s="167">
        <v>0</v>
      </c>
      <c r="L25" s="168">
        <f t="shared" si="1"/>
        <v>0</v>
      </c>
      <c r="M25" s="173" t="s">
        <v>730</v>
      </c>
      <c r="N25" s="150" t="s">
        <v>797</v>
      </c>
      <c r="O25" s="150" t="s">
        <v>20</v>
      </c>
      <c r="P25" s="150"/>
      <c r="Q25" s="150" t="s">
        <v>20</v>
      </c>
      <c r="R25" s="150"/>
      <c r="S25" s="150"/>
      <c r="T25" s="170" t="s">
        <v>1072</v>
      </c>
      <c r="U25" s="167">
        <v>2025</v>
      </c>
      <c r="V25" s="167" t="s">
        <v>667</v>
      </c>
    </row>
    <row r="26" spans="1:22" s="1" customFormat="1" ht="108" customHeight="1" x14ac:dyDescent="0.35">
      <c r="A26" s="128" t="s">
        <v>862</v>
      </c>
      <c r="B26" s="159" t="s">
        <v>869</v>
      </c>
      <c r="C26" s="159" t="s">
        <v>864</v>
      </c>
      <c r="D26" s="159" t="s">
        <v>865</v>
      </c>
      <c r="E26" s="160" t="s">
        <v>858</v>
      </c>
      <c r="F26" s="154" t="s">
        <v>842</v>
      </c>
      <c r="G26" s="150">
        <v>10</v>
      </c>
      <c r="H26" s="162">
        <v>45845</v>
      </c>
      <c r="I26" s="162">
        <v>46022</v>
      </c>
      <c r="J26" s="163">
        <f t="shared" si="0"/>
        <v>25.285714285714285</v>
      </c>
      <c r="K26" s="150">
        <v>0</v>
      </c>
      <c r="L26" s="164">
        <f t="shared" si="1"/>
        <v>0</v>
      </c>
      <c r="M26" s="161" t="s">
        <v>730</v>
      </c>
      <c r="N26" s="150" t="s">
        <v>797</v>
      </c>
      <c r="O26" s="150" t="s">
        <v>20</v>
      </c>
      <c r="P26" s="150"/>
      <c r="Q26" s="150" t="s">
        <v>20</v>
      </c>
      <c r="R26" s="150"/>
      <c r="S26" s="150"/>
      <c r="T26" s="151" t="s">
        <v>1072</v>
      </c>
      <c r="U26" s="150">
        <v>2025</v>
      </c>
      <c r="V26" s="150" t="s">
        <v>667</v>
      </c>
    </row>
    <row r="27" spans="1:22" s="1" customFormat="1" ht="108" customHeight="1" x14ac:dyDescent="0.35">
      <c r="A27" s="128" t="s">
        <v>862</v>
      </c>
      <c r="B27" s="159" t="s">
        <v>869</v>
      </c>
      <c r="C27" s="159" t="s">
        <v>863</v>
      </c>
      <c r="D27" s="159" t="s">
        <v>846</v>
      </c>
      <c r="E27" s="160" t="s">
        <v>847</v>
      </c>
      <c r="F27" s="154" t="s">
        <v>848</v>
      </c>
      <c r="G27" s="150">
        <v>4</v>
      </c>
      <c r="H27" s="162">
        <v>45845</v>
      </c>
      <c r="I27" s="162">
        <v>46022</v>
      </c>
      <c r="J27" s="163">
        <f t="shared" si="0"/>
        <v>25.285714285714285</v>
      </c>
      <c r="K27" s="150">
        <v>0</v>
      </c>
      <c r="L27" s="164">
        <f t="shared" si="1"/>
        <v>0</v>
      </c>
      <c r="M27" s="187" t="s">
        <v>851</v>
      </c>
      <c r="N27" s="150" t="s">
        <v>797</v>
      </c>
      <c r="O27" s="150" t="s">
        <v>20</v>
      </c>
      <c r="P27" s="150"/>
      <c r="Q27" s="150" t="s">
        <v>20</v>
      </c>
      <c r="R27" s="150"/>
      <c r="S27" s="150"/>
      <c r="T27" s="151" t="s">
        <v>1072</v>
      </c>
      <c r="U27" s="150">
        <v>2025</v>
      </c>
      <c r="V27" s="150" t="s">
        <v>667</v>
      </c>
    </row>
    <row r="28" spans="1:22" s="1" customFormat="1" ht="108" customHeight="1" x14ac:dyDescent="0.35">
      <c r="A28" s="128" t="s">
        <v>862</v>
      </c>
      <c r="B28" s="159" t="s">
        <v>869</v>
      </c>
      <c r="C28" s="159" t="s">
        <v>863</v>
      </c>
      <c r="D28" s="159" t="s">
        <v>866</v>
      </c>
      <c r="E28" s="160" t="s">
        <v>867</v>
      </c>
      <c r="F28" s="154" t="s">
        <v>868</v>
      </c>
      <c r="G28" s="150">
        <v>2</v>
      </c>
      <c r="H28" s="162">
        <v>45845</v>
      </c>
      <c r="I28" s="162">
        <v>46022</v>
      </c>
      <c r="J28" s="163">
        <f t="shared" ref="J28:J34" si="2">(I28-H28)/7</f>
        <v>25.285714285714285</v>
      </c>
      <c r="K28" s="150">
        <v>0</v>
      </c>
      <c r="L28" s="164">
        <f t="shared" ref="L28:L30" si="3">IF(K28/G28&gt;1,1,K28/G28)</f>
        <v>0</v>
      </c>
      <c r="M28" s="187" t="s">
        <v>805</v>
      </c>
      <c r="N28" s="150" t="s">
        <v>797</v>
      </c>
      <c r="O28" s="150" t="s">
        <v>20</v>
      </c>
      <c r="P28" s="150"/>
      <c r="Q28" s="150" t="s">
        <v>20</v>
      </c>
      <c r="R28" s="150"/>
      <c r="S28" s="150"/>
      <c r="T28" s="154" t="s">
        <v>1073</v>
      </c>
      <c r="U28" s="150">
        <v>2025</v>
      </c>
      <c r="V28" s="150" t="s">
        <v>667</v>
      </c>
    </row>
    <row r="29" spans="1:22" s="1" customFormat="1" ht="108" customHeight="1" x14ac:dyDescent="0.35">
      <c r="A29" s="128" t="s">
        <v>428</v>
      </c>
      <c r="B29" s="159" t="s">
        <v>731</v>
      </c>
      <c r="C29" s="159" t="s">
        <v>642</v>
      </c>
      <c r="D29" s="166" t="s">
        <v>725</v>
      </c>
      <c r="E29" s="166" t="s">
        <v>726</v>
      </c>
      <c r="F29" s="154" t="s">
        <v>727</v>
      </c>
      <c r="G29" s="161">
        <v>1</v>
      </c>
      <c r="H29" s="275">
        <v>45848</v>
      </c>
      <c r="I29" s="276">
        <v>46022</v>
      </c>
      <c r="J29" s="163">
        <f t="shared" si="2"/>
        <v>24.857142857142858</v>
      </c>
      <c r="K29" s="167">
        <v>0</v>
      </c>
      <c r="L29" s="168">
        <f t="shared" si="3"/>
        <v>0</v>
      </c>
      <c r="M29" s="173" t="s">
        <v>730</v>
      </c>
      <c r="N29" s="150" t="s">
        <v>463</v>
      </c>
      <c r="O29" s="150" t="s">
        <v>20</v>
      </c>
      <c r="P29" s="150"/>
      <c r="Q29" s="150" t="s">
        <v>20</v>
      </c>
      <c r="R29" s="150"/>
      <c r="S29" s="150"/>
      <c r="T29" s="170" t="s">
        <v>1074</v>
      </c>
      <c r="U29" s="167">
        <v>2024</v>
      </c>
      <c r="V29" s="167" t="s">
        <v>667</v>
      </c>
    </row>
    <row r="30" spans="1:22" s="1" customFormat="1" ht="108" customHeight="1" x14ac:dyDescent="0.35">
      <c r="A30" s="128" t="s">
        <v>428</v>
      </c>
      <c r="B30" s="159" t="s">
        <v>731</v>
      </c>
      <c r="C30" s="159" t="s">
        <v>642</v>
      </c>
      <c r="D30" s="166" t="s">
        <v>725</v>
      </c>
      <c r="E30" s="166" t="s">
        <v>728</v>
      </c>
      <c r="F30" s="154" t="s">
        <v>729</v>
      </c>
      <c r="G30" s="161">
        <v>10</v>
      </c>
      <c r="H30" s="275">
        <v>45848</v>
      </c>
      <c r="I30" s="276">
        <v>46022</v>
      </c>
      <c r="J30" s="163">
        <f t="shared" si="2"/>
        <v>24.857142857142858</v>
      </c>
      <c r="K30" s="150">
        <v>0</v>
      </c>
      <c r="L30" s="164">
        <f t="shared" si="3"/>
        <v>0</v>
      </c>
      <c r="M30" s="161" t="s">
        <v>730</v>
      </c>
      <c r="N30" s="150" t="s">
        <v>463</v>
      </c>
      <c r="O30" s="150" t="s">
        <v>20</v>
      </c>
      <c r="P30" s="150"/>
      <c r="Q30" s="150" t="s">
        <v>20</v>
      </c>
      <c r="R30" s="150"/>
      <c r="S30" s="150"/>
      <c r="T30" s="151" t="s">
        <v>1074</v>
      </c>
      <c r="U30" s="150">
        <v>2024</v>
      </c>
      <c r="V30" s="150" t="s">
        <v>667</v>
      </c>
    </row>
    <row r="31" spans="1:22" s="1" customFormat="1" ht="108" customHeight="1" x14ac:dyDescent="0.3">
      <c r="A31" s="132" t="s">
        <v>251</v>
      </c>
      <c r="B31" s="281" t="s">
        <v>641</v>
      </c>
      <c r="C31" s="282" t="s">
        <v>252</v>
      </c>
      <c r="D31" s="166" t="s">
        <v>253</v>
      </c>
      <c r="E31" s="166" t="s">
        <v>254</v>
      </c>
      <c r="F31" s="154" t="s">
        <v>255</v>
      </c>
      <c r="G31" s="161">
        <v>2</v>
      </c>
      <c r="H31" s="275">
        <v>44743</v>
      </c>
      <c r="I31" s="276">
        <v>46022</v>
      </c>
      <c r="J31" s="163">
        <f t="shared" si="2"/>
        <v>182.71428571428572</v>
      </c>
      <c r="K31" s="150">
        <v>0</v>
      </c>
      <c r="L31" s="164">
        <f t="shared" ref="L31:L57" si="4">IF(K31/G31&gt;1,1,K31/G31)</f>
        <v>0</v>
      </c>
      <c r="M31" s="188" t="s">
        <v>212</v>
      </c>
      <c r="N31" s="150" t="s">
        <v>245</v>
      </c>
      <c r="O31" s="150" t="s">
        <v>20</v>
      </c>
      <c r="P31" s="150"/>
      <c r="Q31" s="150"/>
      <c r="R31" s="150"/>
      <c r="S31" s="150"/>
      <c r="T31" s="154" t="s">
        <v>1075</v>
      </c>
      <c r="U31" s="150">
        <v>2022</v>
      </c>
      <c r="V31" s="150" t="s">
        <v>667</v>
      </c>
    </row>
    <row r="32" spans="1:22" s="1" customFormat="1" ht="108" customHeight="1" x14ac:dyDescent="0.35">
      <c r="A32" s="128" t="s">
        <v>426</v>
      </c>
      <c r="B32" s="159" t="s">
        <v>724</v>
      </c>
      <c r="C32" s="159" t="s">
        <v>427</v>
      </c>
      <c r="D32" s="159" t="s">
        <v>772</v>
      </c>
      <c r="E32" s="160" t="s">
        <v>773</v>
      </c>
      <c r="F32" s="160" t="s">
        <v>752</v>
      </c>
      <c r="G32" s="161">
        <v>2</v>
      </c>
      <c r="H32" s="162">
        <v>45848</v>
      </c>
      <c r="I32" s="276">
        <v>46022</v>
      </c>
      <c r="J32" s="163">
        <f t="shared" si="2"/>
        <v>24.857142857142858</v>
      </c>
      <c r="K32" s="150">
        <v>0</v>
      </c>
      <c r="L32" s="164">
        <f t="shared" si="4"/>
        <v>0</v>
      </c>
      <c r="M32" s="161" t="s">
        <v>212</v>
      </c>
      <c r="N32" s="150" t="s">
        <v>463</v>
      </c>
      <c r="O32" s="150" t="s">
        <v>20</v>
      </c>
      <c r="P32" s="150"/>
      <c r="Q32" s="150" t="s">
        <v>20</v>
      </c>
      <c r="R32" s="150"/>
      <c r="S32" s="150"/>
      <c r="T32" s="154" t="s">
        <v>1076</v>
      </c>
      <c r="U32" s="150">
        <v>2024</v>
      </c>
      <c r="V32" s="150" t="s">
        <v>667</v>
      </c>
    </row>
    <row r="33" spans="1:22" s="1" customFormat="1" ht="108" customHeight="1" x14ac:dyDescent="0.35">
      <c r="A33" s="128" t="s">
        <v>426</v>
      </c>
      <c r="B33" s="159" t="s">
        <v>723</v>
      </c>
      <c r="C33" s="159" t="s">
        <v>427</v>
      </c>
      <c r="D33" s="159" t="s">
        <v>725</v>
      </c>
      <c r="E33" s="160" t="s">
        <v>726</v>
      </c>
      <c r="F33" s="160" t="s">
        <v>727</v>
      </c>
      <c r="G33" s="161">
        <v>1</v>
      </c>
      <c r="H33" s="189">
        <v>45845</v>
      </c>
      <c r="I33" s="189">
        <v>46022</v>
      </c>
      <c r="J33" s="174">
        <f t="shared" si="2"/>
        <v>25.285714285714285</v>
      </c>
      <c r="K33" s="167">
        <v>0</v>
      </c>
      <c r="L33" s="168">
        <f t="shared" si="4"/>
        <v>0</v>
      </c>
      <c r="M33" s="173" t="s">
        <v>730</v>
      </c>
      <c r="N33" s="150" t="s">
        <v>463</v>
      </c>
      <c r="O33" s="150" t="s">
        <v>20</v>
      </c>
      <c r="P33" s="150"/>
      <c r="Q33" s="150" t="s">
        <v>20</v>
      </c>
      <c r="R33" s="150"/>
      <c r="S33" s="150"/>
      <c r="T33" s="170" t="s">
        <v>1077</v>
      </c>
      <c r="U33" s="167">
        <v>2024</v>
      </c>
      <c r="V33" s="167" t="s">
        <v>667</v>
      </c>
    </row>
    <row r="34" spans="1:22" s="1" customFormat="1" ht="108" customHeight="1" x14ac:dyDescent="0.35">
      <c r="A34" s="128" t="s">
        <v>426</v>
      </c>
      <c r="B34" s="159" t="s">
        <v>724</v>
      </c>
      <c r="C34" s="159" t="s">
        <v>427</v>
      </c>
      <c r="D34" s="159" t="s">
        <v>725</v>
      </c>
      <c r="E34" s="160" t="s">
        <v>728</v>
      </c>
      <c r="F34" s="160" t="s">
        <v>729</v>
      </c>
      <c r="G34" s="161">
        <v>10</v>
      </c>
      <c r="H34" s="189">
        <v>45845</v>
      </c>
      <c r="I34" s="189">
        <v>46022</v>
      </c>
      <c r="J34" s="163">
        <f t="shared" si="2"/>
        <v>25.285714285714285</v>
      </c>
      <c r="K34" s="150">
        <v>0</v>
      </c>
      <c r="L34" s="164">
        <f t="shared" si="4"/>
        <v>0</v>
      </c>
      <c r="M34" s="161" t="s">
        <v>730</v>
      </c>
      <c r="N34" s="150" t="s">
        <v>463</v>
      </c>
      <c r="O34" s="150" t="s">
        <v>20</v>
      </c>
      <c r="P34" s="150"/>
      <c r="Q34" s="150" t="s">
        <v>20</v>
      </c>
      <c r="R34" s="150"/>
      <c r="S34" s="150"/>
      <c r="T34" s="151" t="s">
        <v>1074</v>
      </c>
      <c r="U34" s="150">
        <v>2024</v>
      </c>
      <c r="V34" s="150" t="s">
        <v>667</v>
      </c>
    </row>
    <row r="35" spans="1:22" s="1" customFormat="1" ht="108" customHeight="1" x14ac:dyDescent="0.35">
      <c r="A35" s="128" t="s">
        <v>323</v>
      </c>
      <c r="B35" s="181" t="s">
        <v>931</v>
      </c>
      <c r="C35" s="166" t="s">
        <v>906</v>
      </c>
      <c r="D35" s="166" t="s">
        <v>907</v>
      </c>
      <c r="E35" s="166" t="s">
        <v>908</v>
      </c>
      <c r="F35" s="166" t="s">
        <v>909</v>
      </c>
      <c r="G35" s="161">
        <v>5</v>
      </c>
      <c r="H35" s="190">
        <v>45138</v>
      </c>
      <c r="I35" s="190">
        <v>46022</v>
      </c>
      <c r="J35" s="191">
        <f>ROUND(((I35-H35)/7),0)</f>
        <v>126</v>
      </c>
      <c r="K35" s="150">
        <v>3</v>
      </c>
      <c r="L35" s="164">
        <f t="shared" si="4"/>
        <v>0.6</v>
      </c>
      <c r="M35" s="192" t="s">
        <v>212</v>
      </c>
      <c r="N35" s="150" t="s">
        <v>661</v>
      </c>
      <c r="O35" s="150" t="s">
        <v>20</v>
      </c>
      <c r="P35" s="150"/>
      <c r="Q35" s="150" t="s">
        <v>20</v>
      </c>
      <c r="R35" s="150"/>
      <c r="S35" s="150"/>
      <c r="T35" s="148" t="s">
        <v>1078</v>
      </c>
      <c r="U35" s="150">
        <v>2023</v>
      </c>
      <c r="V35" s="150" t="s">
        <v>667</v>
      </c>
    </row>
    <row r="36" spans="1:22" s="1" customFormat="1" ht="108" customHeight="1" x14ac:dyDescent="0.35">
      <c r="A36" s="128" t="s">
        <v>323</v>
      </c>
      <c r="B36" s="181" t="s">
        <v>931</v>
      </c>
      <c r="C36" s="166" t="s">
        <v>733</v>
      </c>
      <c r="D36" s="193" t="s">
        <v>734</v>
      </c>
      <c r="E36" s="166" t="s">
        <v>735</v>
      </c>
      <c r="F36" s="166" t="s">
        <v>736</v>
      </c>
      <c r="G36" s="161">
        <v>5</v>
      </c>
      <c r="H36" s="190">
        <v>45138</v>
      </c>
      <c r="I36" s="190">
        <v>46022</v>
      </c>
      <c r="J36" s="191">
        <f>ROUND(((I36-H36)/7),0)</f>
        <v>126</v>
      </c>
      <c r="K36" s="150">
        <v>3</v>
      </c>
      <c r="L36" s="164">
        <f t="shared" si="4"/>
        <v>0.6</v>
      </c>
      <c r="M36" s="179" t="s">
        <v>225</v>
      </c>
      <c r="N36" s="150" t="s">
        <v>661</v>
      </c>
      <c r="O36" s="150" t="s">
        <v>20</v>
      </c>
      <c r="P36" s="150"/>
      <c r="Q36" s="150" t="s">
        <v>20</v>
      </c>
      <c r="R36" s="150"/>
      <c r="S36" s="150"/>
      <c r="T36" s="148" t="s">
        <v>972</v>
      </c>
      <c r="U36" s="150">
        <v>2023</v>
      </c>
      <c r="V36" s="150" t="s">
        <v>667</v>
      </c>
    </row>
    <row r="37" spans="1:22" s="1" customFormat="1" ht="108" customHeight="1" x14ac:dyDescent="0.35">
      <c r="A37" s="128" t="s">
        <v>852</v>
      </c>
      <c r="B37" s="159" t="s">
        <v>861</v>
      </c>
      <c r="C37" s="159" t="s">
        <v>853</v>
      </c>
      <c r="D37" s="159" t="s">
        <v>685</v>
      </c>
      <c r="E37" s="160" t="s">
        <v>735</v>
      </c>
      <c r="F37" s="154" t="s">
        <v>686</v>
      </c>
      <c r="G37" s="150">
        <v>5</v>
      </c>
      <c r="H37" s="162">
        <v>45845</v>
      </c>
      <c r="I37" s="162">
        <v>46022</v>
      </c>
      <c r="J37" s="163">
        <f t="shared" ref="J37:J55" si="5">(I37-H37)/7</f>
        <v>25.285714285714285</v>
      </c>
      <c r="K37" s="150">
        <v>3</v>
      </c>
      <c r="L37" s="164">
        <f t="shared" si="4"/>
        <v>0.6</v>
      </c>
      <c r="M37" s="179" t="s">
        <v>225</v>
      </c>
      <c r="N37" s="150" t="s">
        <v>797</v>
      </c>
      <c r="O37" s="150" t="s">
        <v>20</v>
      </c>
      <c r="P37" s="150"/>
      <c r="Q37" s="150" t="s">
        <v>20</v>
      </c>
      <c r="R37" s="150"/>
      <c r="S37" s="150"/>
      <c r="T37" s="154" t="s">
        <v>971</v>
      </c>
      <c r="U37" s="150">
        <v>2025</v>
      </c>
      <c r="V37" s="150" t="s">
        <v>667</v>
      </c>
    </row>
    <row r="38" spans="1:22" s="1" customFormat="1" ht="108" customHeight="1" x14ac:dyDescent="0.35">
      <c r="A38" s="128" t="s">
        <v>852</v>
      </c>
      <c r="B38" s="159" t="s">
        <v>861</v>
      </c>
      <c r="C38" s="159" t="s">
        <v>854</v>
      </c>
      <c r="D38" s="159" t="s">
        <v>856</v>
      </c>
      <c r="E38" s="160" t="s">
        <v>857</v>
      </c>
      <c r="F38" s="154" t="s">
        <v>727</v>
      </c>
      <c r="G38" s="150">
        <v>1</v>
      </c>
      <c r="H38" s="162">
        <v>45845</v>
      </c>
      <c r="I38" s="162">
        <v>46022</v>
      </c>
      <c r="J38" s="163">
        <f t="shared" si="5"/>
        <v>25.285714285714285</v>
      </c>
      <c r="K38" s="167">
        <v>0</v>
      </c>
      <c r="L38" s="168">
        <f t="shared" si="4"/>
        <v>0</v>
      </c>
      <c r="M38" s="173" t="s">
        <v>730</v>
      </c>
      <c r="N38" s="150" t="s">
        <v>797</v>
      </c>
      <c r="O38" s="150" t="s">
        <v>20</v>
      </c>
      <c r="P38" s="150"/>
      <c r="Q38" s="150" t="s">
        <v>20</v>
      </c>
      <c r="R38" s="150"/>
      <c r="S38" s="150"/>
      <c r="T38" s="170" t="s">
        <v>1016</v>
      </c>
      <c r="U38" s="167">
        <v>2025</v>
      </c>
      <c r="V38" s="167" t="s">
        <v>667</v>
      </c>
    </row>
    <row r="39" spans="1:22" s="1" customFormat="1" ht="108" customHeight="1" x14ac:dyDescent="0.35">
      <c r="A39" s="128" t="s">
        <v>852</v>
      </c>
      <c r="B39" s="159" t="s">
        <v>861</v>
      </c>
      <c r="C39" s="159" t="s">
        <v>854</v>
      </c>
      <c r="D39" s="159" t="s">
        <v>856</v>
      </c>
      <c r="E39" s="160" t="s">
        <v>858</v>
      </c>
      <c r="F39" s="154" t="s">
        <v>729</v>
      </c>
      <c r="G39" s="150">
        <v>10</v>
      </c>
      <c r="H39" s="162">
        <v>45845</v>
      </c>
      <c r="I39" s="162">
        <v>46022</v>
      </c>
      <c r="J39" s="163">
        <f t="shared" si="5"/>
        <v>25.285714285714285</v>
      </c>
      <c r="K39" s="150">
        <v>0</v>
      </c>
      <c r="L39" s="164">
        <f t="shared" si="4"/>
        <v>0</v>
      </c>
      <c r="M39" s="161" t="s">
        <v>730</v>
      </c>
      <c r="N39" s="150" t="s">
        <v>797</v>
      </c>
      <c r="O39" s="150" t="s">
        <v>20</v>
      </c>
      <c r="P39" s="150"/>
      <c r="Q39" s="150" t="s">
        <v>20</v>
      </c>
      <c r="R39" s="150"/>
      <c r="S39" s="150"/>
      <c r="T39" s="151" t="s">
        <v>1016</v>
      </c>
      <c r="U39" s="150">
        <v>2025</v>
      </c>
      <c r="V39" s="150" t="s">
        <v>667</v>
      </c>
    </row>
    <row r="40" spans="1:22" s="1" customFormat="1" ht="108" customHeight="1" x14ac:dyDescent="0.35">
      <c r="A40" s="128" t="s">
        <v>852</v>
      </c>
      <c r="B40" s="159" t="s">
        <v>861</v>
      </c>
      <c r="C40" s="159" t="s">
        <v>855</v>
      </c>
      <c r="D40" s="159" t="s">
        <v>846</v>
      </c>
      <c r="E40" s="160" t="s">
        <v>847</v>
      </c>
      <c r="F40" s="154" t="s">
        <v>848</v>
      </c>
      <c r="G40" s="150">
        <v>4</v>
      </c>
      <c r="H40" s="162">
        <v>45845</v>
      </c>
      <c r="I40" s="162">
        <v>46022</v>
      </c>
      <c r="J40" s="163">
        <f t="shared" si="5"/>
        <v>25.285714285714285</v>
      </c>
      <c r="K40" s="150">
        <v>0</v>
      </c>
      <c r="L40" s="164">
        <f t="shared" si="4"/>
        <v>0</v>
      </c>
      <c r="M40" s="187" t="s">
        <v>851</v>
      </c>
      <c r="N40" s="150" t="s">
        <v>797</v>
      </c>
      <c r="O40" s="150" t="s">
        <v>20</v>
      </c>
      <c r="P40" s="150"/>
      <c r="Q40" s="150" t="s">
        <v>20</v>
      </c>
      <c r="R40" s="150"/>
      <c r="S40" s="150"/>
      <c r="T40" s="151" t="s">
        <v>1072</v>
      </c>
      <c r="U40" s="150">
        <v>2025</v>
      </c>
      <c r="V40" s="150" t="s">
        <v>667</v>
      </c>
    </row>
    <row r="41" spans="1:22" s="1" customFormat="1" ht="108" customHeight="1" x14ac:dyDescent="0.35">
      <c r="A41" s="128" t="s">
        <v>852</v>
      </c>
      <c r="B41" s="159" t="s">
        <v>861</v>
      </c>
      <c r="C41" s="159" t="s">
        <v>855</v>
      </c>
      <c r="D41" s="159" t="s">
        <v>859</v>
      </c>
      <c r="E41" s="160" t="s">
        <v>860</v>
      </c>
      <c r="F41" s="154" t="s">
        <v>752</v>
      </c>
      <c r="G41" s="150">
        <v>2</v>
      </c>
      <c r="H41" s="162">
        <v>45845</v>
      </c>
      <c r="I41" s="162">
        <v>46022</v>
      </c>
      <c r="J41" s="163">
        <f t="shared" si="5"/>
        <v>25.285714285714285</v>
      </c>
      <c r="K41" s="150">
        <v>0</v>
      </c>
      <c r="L41" s="164">
        <f t="shared" si="4"/>
        <v>0</v>
      </c>
      <c r="M41" s="187" t="s">
        <v>805</v>
      </c>
      <c r="N41" s="150" t="s">
        <v>797</v>
      </c>
      <c r="O41" s="150" t="s">
        <v>20</v>
      </c>
      <c r="P41" s="150"/>
      <c r="Q41" s="150" t="s">
        <v>20</v>
      </c>
      <c r="R41" s="150"/>
      <c r="S41" s="150"/>
      <c r="T41" s="154" t="s">
        <v>1079</v>
      </c>
      <c r="U41" s="150">
        <v>2025</v>
      </c>
      <c r="V41" s="150" t="s">
        <v>667</v>
      </c>
    </row>
    <row r="42" spans="1:22" s="1" customFormat="1" ht="108" customHeight="1" x14ac:dyDescent="0.35">
      <c r="A42" s="128" t="s">
        <v>421</v>
      </c>
      <c r="B42" s="159" t="s">
        <v>973</v>
      </c>
      <c r="C42" s="159" t="s">
        <v>422</v>
      </c>
      <c r="D42" s="159" t="s">
        <v>423</v>
      </c>
      <c r="E42" s="160" t="s">
        <v>424</v>
      </c>
      <c r="F42" s="160" t="s">
        <v>425</v>
      </c>
      <c r="G42" s="161">
        <v>4</v>
      </c>
      <c r="H42" s="162">
        <v>45475</v>
      </c>
      <c r="I42" s="276">
        <v>46022</v>
      </c>
      <c r="J42" s="174">
        <f t="shared" si="5"/>
        <v>78.142857142857139</v>
      </c>
      <c r="K42" s="150">
        <v>0</v>
      </c>
      <c r="L42" s="164">
        <f t="shared" si="4"/>
        <v>0</v>
      </c>
      <c r="M42" s="161" t="s">
        <v>558</v>
      </c>
      <c r="N42" s="150" t="s">
        <v>463</v>
      </c>
      <c r="O42" s="150" t="s">
        <v>20</v>
      </c>
      <c r="P42" s="150"/>
      <c r="Q42" s="150" t="s">
        <v>20</v>
      </c>
      <c r="R42" s="150"/>
      <c r="S42" s="150"/>
      <c r="T42" s="154" t="s">
        <v>1080</v>
      </c>
      <c r="U42" s="150">
        <v>2024</v>
      </c>
      <c r="V42" s="150" t="s">
        <v>667</v>
      </c>
    </row>
    <row r="43" spans="1:22" s="1" customFormat="1" ht="108" customHeight="1" x14ac:dyDescent="0.35">
      <c r="A43" s="128" t="s">
        <v>287</v>
      </c>
      <c r="B43" s="159" t="s">
        <v>714</v>
      </c>
      <c r="C43" s="159" t="s">
        <v>288</v>
      </c>
      <c r="D43" s="159" t="s">
        <v>716</v>
      </c>
      <c r="E43" s="160" t="s">
        <v>717</v>
      </c>
      <c r="F43" s="160" t="s">
        <v>718</v>
      </c>
      <c r="G43" s="161">
        <v>4</v>
      </c>
      <c r="H43" s="277">
        <v>45848</v>
      </c>
      <c r="I43" s="276">
        <v>46081</v>
      </c>
      <c r="J43" s="163">
        <f t="shared" si="5"/>
        <v>33.285714285714285</v>
      </c>
      <c r="K43" s="167">
        <v>0</v>
      </c>
      <c r="L43" s="168">
        <f t="shared" si="4"/>
        <v>0</v>
      </c>
      <c r="M43" s="173" t="s">
        <v>213</v>
      </c>
      <c r="N43" s="150" t="s">
        <v>613</v>
      </c>
      <c r="O43" s="150" t="s">
        <v>20</v>
      </c>
      <c r="P43" s="150"/>
      <c r="Q43" s="150" t="s">
        <v>20</v>
      </c>
      <c r="R43" s="150"/>
      <c r="S43" s="150"/>
      <c r="T43" s="170" t="s">
        <v>1074</v>
      </c>
      <c r="U43" s="167">
        <v>2023</v>
      </c>
      <c r="V43" s="167" t="s">
        <v>667</v>
      </c>
    </row>
    <row r="44" spans="1:22" s="1" customFormat="1" ht="108" customHeight="1" x14ac:dyDescent="0.35">
      <c r="A44" s="128" t="s">
        <v>287</v>
      </c>
      <c r="B44" s="159" t="s">
        <v>715</v>
      </c>
      <c r="C44" s="159" t="s">
        <v>288</v>
      </c>
      <c r="D44" s="159" t="s">
        <v>719</v>
      </c>
      <c r="E44" s="160" t="s">
        <v>720</v>
      </c>
      <c r="F44" s="160" t="s">
        <v>721</v>
      </c>
      <c r="G44" s="161">
        <v>24</v>
      </c>
      <c r="H44" s="277">
        <v>45845</v>
      </c>
      <c r="I44" s="276">
        <v>46210</v>
      </c>
      <c r="J44" s="163">
        <f t="shared" si="5"/>
        <v>52.142857142857146</v>
      </c>
      <c r="K44" s="150">
        <v>6</v>
      </c>
      <c r="L44" s="164">
        <f t="shared" si="4"/>
        <v>0.25</v>
      </c>
      <c r="M44" s="187" t="s">
        <v>722</v>
      </c>
      <c r="N44" s="150" t="s">
        <v>613</v>
      </c>
      <c r="O44" s="150" t="s">
        <v>20</v>
      </c>
      <c r="P44" s="150"/>
      <c r="Q44" s="150" t="s">
        <v>20</v>
      </c>
      <c r="R44" s="150"/>
      <c r="S44" s="150"/>
      <c r="T44" s="154" t="s">
        <v>1081</v>
      </c>
      <c r="U44" s="150">
        <v>2023</v>
      </c>
      <c r="V44" s="150" t="s">
        <v>667</v>
      </c>
    </row>
    <row r="45" spans="1:22" s="1" customFormat="1" ht="108" customHeight="1" x14ac:dyDescent="0.35">
      <c r="A45" s="128" t="s">
        <v>503</v>
      </c>
      <c r="B45" s="159" t="s">
        <v>504</v>
      </c>
      <c r="C45" s="159" t="s">
        <v>505</v>
      </c>
      <c r="D45" s="159" t="s">
        <v>494</v>
      </c>
      <c r="E45" s="160" t="s">
        <v>495</v>
      </c>
      <c r="F45" s="160" t="s">
        <v>496</v>
      </c>
      <c r="G45" s="161">
        <v>2</v>
      </c>
      <c r="H45" s="277">
        <v>45488</v>
      </c>
      <c r="I45" s="276">
        <v>45596</v>
      </c>
      <c r="J45" s="174">
        <f t="shared" si="5"/>
        <v>15.428571428571429</v>
      </c>
      <c r="K45" s="167">
        <v>2</v>
      </c>
      <c r="L45" s="168">
        <f t="shared" si="4"/>
        <v>1</v>
      </c>
      <c r="M45" s="173" t="s">
        <v>212</v>
      </c>
      <c r="N45" s="150" t="s">
        <v>521</v>
      </c>
      <c r="O45" s="150" t="s">
        <v>20</v>
      </c>
      <c r="P45" s="150"/>
      <c r="Q45" s="150" t="s">
        <v>20</v>
      </c>
      <c r="R45" s="150"/>
      <c r="S45" s="150"/>
      <c r="T45" s="170" t="s">
        <v>1025</v>
      </c>
      <c r="U45" s="167">
        <v>2024</v>
      </c>
      <c r="V45" s="167" t="s">
        <v>654</v>
      </c>
    </row>
    <row r="46" spans="1:22" s="1" customFormat="1" ht="108" customHeight="1" x14ac:dyDescent="0.35">
      <c r="A46" s="128" t="s">
        <v>509</v>
      </c>
      <c r="B46" s="159" t="s">
        <v>510</v>
      </c>
      <c r="C46" s="159" t="s">
        <v>511</v>
      </c>
      <c r="D46" s="159" t="s">
        <v>494</v>
      </c>
      <c r="E46" s="160" t="s">
        <v>495</v>
      </c>
      <c r="F46" s="160" t="s">
        <v>496</v>
      </c>
      <c r="G46" s="161">
        <v>2</v>
      </c>
      <c r="H46" s="277">
        <v>45488</v>
      </c>
      <c r="I46" s="276">
        <v>45596</v>
      </c>
      <c r="J46" s="174">
        <f t="shared" si="5"/>
        <v>15.428571428571429</v>
      </c>
      <c r="K46" s="150">
        <v>2</v>
      </c>
      <c r="L46" s="164">
        <f t="shared" si="4"/>
        <v>1</v>
      </c>
      <c r="M46" s="161" t="s">
        <v>212</v>
      </c>
      <c r="N46" s="150" t="s">
        <v>521</v>
      </c>
      <c r="O46" s="150" t="s">
        <v>20</v>
      </c>
      <c r="P46" s="150"/>
      <c r="Q46" s="150" t="s">
        <v>20</v>
      </c>
      <c r="R46" s="150"/>
      <c r="S46" s="150"/>
      <c r="T46" s="151" t="s">
        <v>1026</v>
      </c>
      <c r="U46" s="150">
        <v>2024</v>
      </c>
      <c r="V46" s="150" t="s">
        <v>654</v>
      </c>
    </row>
    <row r="47" spans="1:22" s="1" customFormat="1" ht="108" customHeight="1" x14ac:dyDescent="0.35">
      <c r="A47" s="128" t="s">
        <v>202</v>
      </c>
      <c r="B47" s="148" t="s">
        <v>203</v>
      </c>
      <c r="C47" s="136" t="s">
        <v>649</v>
      </c>
      <c r="D47" s="178" t="s">
        <v>204</v>
      </c>
      <c r="E47" s="166" t="s">
        <v>205</v>
      </c>
      <c r="F47" s="166" t="s">
        <v>22</v>
      </c>
      <c r="G47" s="161">
        <v>1</v>
      </c>
      <c r="H47" s="275">
        <v>44242</v>
      </c>
      <c r="I47" s="276">
        <v>45016</v>
      </c>
      <c r="J47" s="163">
        <f t="shared" si="5"/>
        <v>110.57142857142857</v>
      </c>
      <c r="K47" s="150">
        <v>1</v>
      </c>
      <c r="L47" s="164">
        <f t="shared" si="4"/>
        <v>1</v>
      </c>
      <c r="M47" s="188" t="s">
        <v>154</v>
      </c>
      <c r="N47" s="150" t="s">
        <v>155</v>
      </c>
      <c r="O47" s="150" t="s">
        <v>20</v>
      </c>
      <c r="P47" s="150"/>
      <c r="Q47" s="150"/>
      <c r="R47" s="150"/>
      <c r="S47" s="150"/>
      <c r="T47" s="151" t="s">
        <v>1027</v>
      </c>
      <c r="U47" s="150">
        <v>2020</v>
      </c>
      <c r="V47" s="150" t="s">
        <v>654</v>
      </c>
    </row>
    <row r="48" spans="1:22" s="1" customFormat="1" ht="108" customHeight="1" x14ac:dyDescent="0.35">
      <c r="A48" s="132" t="s">
        <v>246</v>
      </c>
      <c r="B48" s="186" t="s">
        <v>640</v>
      </c>
      <c r="C48" s="193" t="s">
        <v>247</v>
      </c>
      <c r="D48" s="183" t="s">
        <v>248</v>
      </c>
      <c r="E48" s="183" t="s">
        <v>249</v>
      </c>
      <c r="F48" s="183" t="s">
        <v>250</v>
      </c>
      <c r="G48" s="161">
        <v>7</v>
      </c>
      <c r="H48" s="275">
        <v>44743</v>
      </c>
      <c r="I48" s="276">
        <v>46111</v>
      </c>
      <c r="J48" s="163">
        <f t="shared" si="5"/>
        <v>195.42857142857142</v>
      </c>
      <c r="K48" s="150">
        <v>2</v>
      </c>
      <c r="L48" s="164">
        <f t="shared" si="4"/>
        <v>0.2857142857142857</v>
      </c>
      <c r="M48" s="172" t="s">
        <v>692</v>
      </c>
      <c r="N48" s="150" t="s">
        <v>245</v>
      </c>
      <c r="O48" s="150" t="s">
        <v>20</v>
      </c>
      <c r="P48" s="150"/>
      <c r="Q48" s="150"/>
      <c r="R48" s="150"/>
      <c r="S48" s="150"/>
      <c r="T48" s="154" t="s">
        <v>1082</v>
      </c>
      <c r="U48" s="150">
        <v>2022</v>
      </c>
      <c r="V48" s="150" t="s">
        <v>667</v>
      </c>
    </row>
    <row r="49" spans="1:22" s="1" customFormat="1" ht="108" customHeight="1" x14ac:dyDescent="0.35">
      <c r="A49" s="128" t="s">
        <v>206</v>
      </c>
      <c r="B49" s="159" t="s">
        <v>713</v>
      </c>
      <c r="C49" s="159" t="s">
        <v>207</v>
      </c>
      <c r="D49" s="159" t="s">
        <v>920</v>
      </c>
      <c r="E49" s="160" t="s">
        <v>921</v>
      </c>
      <c r="F49" s="160" t="s">
        <v>922</v>
      </c>
      <c r="G49" s="161">
        <v>2</v>
      </c>
      <c r="H49" s="162">
        <v>45900</v>
      </c>
      <c r="I49" s="276">
        <v>46081</v>
      </c>
      <c r="J49" s="163">
        <f t="shared" si="5"/>
        <v>25.857142857142858</v>
      </c>
      <c r="K49" s="150">
        <v>0</v>
      </c>
      <c r="L49" s="164">
        <f t="shared" si="4"/>
        <v>0</v>
      </c>
      <c r="M49" s="161" t="s">
        <v>923</v>
      </c>
      <c r="N49" s="150" t="s">
        <v>155</v>
      </c>
      <c r="O49" s="150" t="s">
        <v>20</v>
      </c>
      <c r="P49" s="150"/>
      <c r="Q49" s="150"/>
      <c r="R49" s="150"/>
      <c r="S49" s="150"/>
      <c r="T49" s="154" t="s">
        <v>1083</v>
      </c>
      <c r="U49" s="150">
        <v>2020</v>
      </c>
      <c r="V49" s="150" t="s">
        <v>667</v>
      </c>
    </row>
    <row r="50" spans="1:22" s="1" customFormat="1" ht="108" customHeight="1" x14ac:dyDescent="0.35">
      <c r="A50" s="128" t="s">
        <v>542</v>
      </c>
      <c r="B50" s="165" t="s">
        <v>639</v>
      </c>
      <c r="C50" s="165" t="s">
        <v>535</v>
      </c>
      <c r="D50" s="165" t="s">
        <v>536</v>
      </c>
      <c r="E50" s="154" t="s">
        <v>537</v>
      </c>
      <c r="F50" s="154" t="s">
        <v>543</v>
      </c>
      <c r="G50" s="161">
        <v>12</v>
      </c>
      <c r="H50" s="194">
        <v>45505</v>
      </c>
      <c r="I50" s="276">
        <v>46387</v>
      </c>
      <c r="J50" s="163">
        <f t="shared" si="5"/>
        <v>126</v>
      </c>
      <c r="K50" s="150">
        <v>1</v>
      </c>
      <c r="L50" s="164">
        <f t="shared" si="4"/>
        <v>8.3333333333333329E-2</v>
      </c>
      <c r="M50" s="150" t="s">
        <v>771</v>
      </c>
      <c r="N50" s="150" t="s">
        <v>533</v>
      </c>
      <c r="O50" s="150" t="s">
        <v>20</v>
      </c>
      <c r="P50" s="150"/>
      <c r="Q50" s="150" t="s">
        <v>20</v>
      </c>
      <c r="R50" s="150" t="s">
        <v>20</v>
      </c>
      <c r="S50" s="150"/>
      <c r="T50" s="149" t="s">
        <v>1084</v>
      </c>
      <c r="U50" s="175">
        <v>2024</v>
      </c>
      <c r="V50" s="150" t="s">
        <v>667</v>
      </c>
    </row>
    <row r="51" spans="1:22" s="1" customFormat="1" ht="108" customHeight="1" x14ac:dyDescent="0.35">
      <c r="A51" s="128" t="s">
        <v>542</v>
      </c>
      <c r="B51" s="165" t="s">
        <v>639</v>
      </c>
      <c r="C51" s="165" t="s">
        <v>535</v>
      </c>
      <c r="D51" s="165" t="s">
        <v>536</v>
      </c>
      <c r="E51" s="154" t="s">
        <v>544</v>
      </c>
      <c r="F51" s="154" t="s">
        <v>545</v>
      </c>
      <c r="G51" s="161">
        <v>20</v>
      </c>
      <c r="H51" s="162">
        <v>45505</v>
      </c>
      <c r="I51" s="276">
        <v>46387</v>
      </c>
      <c r="J51" s="163">
        <f t="shared" si="5"/>
        <v>126</v>
      </c>
      <c r="K51" s="150">
        <v>1</v>
      </c>
      <c r="L51" s="164">
        <f t="shared" si="4"/>
        <v>0.05</v>
      </c>
      <c r="M51" s="150" t="s">
        <v>771</v>
      </c>
      <c r="N51" s="150" t="s">
        <v>533</v>
      </c>
      <c r="O51" s="150" t="s">
        <v>20</v>
      </c>
      <c r="P51" s="150"/>
      <c r="Q51" s="150" t="s">
        <v>20</v>
      </c>
      <c r="R51" s="150" t="s">
        <v>20</v>
      </c>
      <c r="S51" s="150"/>
      <c r="T51" s="149" t="s">
        <v>1085</v>
      </c>
      <c r="U51" s="175">
        <v>2024</v>
      </c>
      <c r="V51" s="150" t="s">
        <v>667</v>
      </c>
    </row>
    <row r="52" spans="1:22" s="1" customFormat="1" ht="108" customHeight="1" x14ac:dyDescent="0.35">
      <c r="A52" s="128" t="s">
        <v>528</v>
      </c>
      <c r="B52" s="165" t="s">
        <v>638</v>
      </c>
      <c r="C52" s="165" t="s">
        <v>529</v>
      </c>
      <c r="D52" s="165" t="s">
        <v>530</v>
      </c>
      <c r="E52" s="154" t="s">
        <v>531</v>
      </c>
      <c r="F52" s="154" t="s">
        <v>532</v>
      </c>
      <c r="G52" s="161">
        <v>1</v>
      </c>
      <c r="H52" s="276">
        <v>45505</v>
      </c>
      <c r="I52" s="276">
        <v>45657</v>
      </c>
      <c r="J52" s="163">
        <f t="shared" si="5"/>
        <v>21.714285714285715</v>
      </c>
      <c r="K52" s="167">
        <v>1</v>
      </c>
      <c r="L52" s="168">
        <f t="shared" si="4"/>
        <v>1</v>
      </c>
      <c r="M52" s="173" t="s">
        <v>558</v>
      </c>
      <c r="N52" s="150" t="s">
        <v>533</v>
      </c>
      <c r="O52" s="150" t="s">
        <v>20</v>
      </c>
      <c r="P52" s="150"/>
      <c r="Q52" s="150" t="s">
        <v>20</v>
      </c>
      <c r="R52" s="150" t="s">
        <v>20</v>
      </c>
      <c r="S52" s="150"/>
      <c r="T52" s="170" t="s">
        <v>1028</v>
      </c>
      <c r="U52" s="167">
        <v>2024</v>
      </c>
      <c r="V52" s="167" t="s">
        <v>654</v>
      </c>
    </row>
    <row r="53" spans="1:22" s="1" customFormat="1" ht="108" customHeight="1" x14ac:dyDescent="0.35">
      <c r="A53" s="128" t="s">
        <v>534</v>
      </c>
      <c r="B53" s="165" t="s">
        <v>637</v>
      </c>
      <c r="C53" s="165" t="s">
        <v>535</v>
      </c>
      <c r="D53" s="165" t="s">
        <v>536</v>
      </c>
      <c r="E53" s="154" t="s">
        <v>537</v>
      </c>
      <c r="F53" s="154" t="s">
        <v>538</v>
      </c>
      <c r="G53" s="161">
        <v>12</v>
      </c>
      <c r="H53" s="194">
        <v>45444</v>
      </c>
      <c r="I53" s="276">
        <v>46387</v>
      </c>
      <c r="J53" s="163">
        <f t="shared" si="5"/>
        <v>134.71428571428572</v>
      </c>
      <c r="K53" s="150">
        <v>0</v>
      </c>
      <c r="L53" s="164">
        <f t="shared" si="4"/>
        <v>0</v>
      </c>
      <c r="M53" s="150" t="s">
        <v>771</v>
      </c>
      <c r="N53" s="150" t="s">
        <v>533</v>
      </c>
      <c r="O53" s="150" t="s">
        <v>20</v>
      </c>
      <c r="P53" s="150"/>
      <c r="Q53" s="150" t="s">
        <v>20</v>
      </c>
      <c r="R53" s="150" t="s">
        <v>20</v>
      </c>
      <c r="S53" s="150"/>
      <c r="T53" s="195" t="s">
        <v>1086</v>
      </c>
      <c r="U53" s="150">
        <v>2024</v>
      </c>
      <c r="V53" s="150" t="s">
        <v>667</v>
      </c>
    </row>
    <row r="54" spans="1:22" s="1" customFormat="1" ht="108" customHeight="1" x14ac:dyDescent="0.35">
      <c r="A54" s="128" t="s">
        <v>534</v>
      </c>
      <c r="B54" s="165" t="s">
        <v>637</v>
      </c>
      <c r="C54" s="165" t="s">
        <v>535</v>
      </c>
      <c r="D54" s="165" t="s">
        <v>536</v>
      </c>
      <c r="E54" s="154" t="s">
        <v>540</v>
      </c>
      <c r="F54" s="154" t="s">
        <v>541</v>
      </c>
      <c r="G54" s="161">
        <v>20</v>
      </c>
      <c r="H54" s="162">
        <v>45505</v>
      </c>
      <c r="I54" s="276">
        <v>46387</v>
      </c>
      <c r="J54" s="174">
        <f t="shared" si="5"/>
        <v>126</v>
      </c>
      <c r="K54" s="150">
        <v>0</v>
      </c>
      <c r="L54" s="164">
        <f t="shared" si="4"/>
        <v>0</v>
      </c>
      <c r="M54" s="150" t="s">
        <v>771</v>
      </c>
      <c r="N54" s="150" t="s">
        <v>533</v>
      </c>
      <c r="O54" s="150" t="s">
        <v>20</v>
      </c>
      <c r="P54" s="150"/>
      <c r="Q54" s="150" t="s">
        <v>20</v>
      </c>
      <c r="R54" s="150" t="s">
        <v>20</v>
      </c>
      <c r="S54" s="150"/>
      <c r="T54" s="149" t="s">
        <v>1087</v>
      </c>
      <c r="U54" s="175">
        <v>2024</v>
      </c>
      <c r="V54" s="150" t="s">
        <v>667</v>
      </c>
    </row>
    <row r="55" spans="1:22" s="1" customFormat="1" ht="108" customHeight="1" x14ac:dyDescent="0.35">
      <c r="A55" s="128" t="s">
        <v>546</v>
      </c>
      <c r="B55" s="165" t="s">
        <v>636</v>
      </c>
      <c r="C55" s="165" t="s">
        <v>547</v>
      </c>
      <c r="D55" s="165" t="s">
        <v>710</v>
      </c>
      <c r="E55" s="183" t="s">
        <v>711</v>
      </c>
      <c r="F55" s="183" t="s">
        <v>712</v>
      </c>
      <c r="G55" s="161">
        <v>4</v>
      </c>
      <c r="H55" s="283">
        <v>45848</v>
      </c>
      <c r="I55" s="283">
        <v>46012</v>
      </c>
      <c r="J55" s="163">
        <f t="shared" si="5"/>
        <v>23.428571428571427</v>
      </c>
      <c r="K55" s="150">
        <v>2</v>
      </c>
      <c r="L55" s="164">
        <f t="shared" si="4"/>
        <v>0.5</v>
      </c>
      <c r="M55" s="150" t="s">
        <v>771</v>
      </c>
      <c r="N55" s="150" t="s">
        <v>533</v>
      </c>
      <c r="O55" s="150" t="s">
        <v>20</v>
      </c>
      <c r="P55" s="150" t="s">
        <v>20</v>
      </c>
      <c r="Q55" s="150" t="s">
        <v>20</v>
      </c>
      <c r="R55" s="150"/>
      <c r="S55" s="150"/>
      <c r="T55" s="195" t="s">
        <v>1088</v>
      </c>
      <c r="U55" s="150">
        <v>2024</v>
      </c>
      <c r="V55" s="150" t="s">
        <v>667</v>
      </c>
    </row>
    <row r="56" spans="1:22" s="1" customFormat="1" ht="108" customHeight="1" x14ac:dyDescent="0.35">
      <c r="A56" s="128" t="s">
        <v>129</v>
      </c>
      <c r="B56" s="148" t="s">
        <v>130</v>
      </c>
      <c r="C56" s="159" t="s">
        <v>939</v>
      </c>
      <c r="D56" s="159" t="s">
        <v>674</v>
      </c>
      <c r="E56" s="160" t="s">
        <v>788</v>
      </c>
      <c r="F56" s="160" t="s">
        <v>789</v>
      </c>
      <c r="G56" s="161">
        <v>3</v>
      </c>
      <c r="H56" s="162">
        <v>45475</v>
      </c>
      <c r="I56" s="162">
        <v>45961</v>
      </c>
      <c r="J56" s="191">
        <f>(I56-H56)/7</f>
        <v>69.428571428571431</v>
      </c>
      <c r="K56" s="150">
        <v>3</v>
      </c>
      <c r="L56" s="164">
        <v>0</v>
      </c>
      <c r="M56" s="150" t="s">
        <v>212</v>
      </c>
      <c r="N56" s="148" t="s">
        <v>117</v>
      </c>
      <c r="O56" s="150" t="s">
        <v>20</v>
      </c>
      <c r="P56" s="150"/>
      <c r="Q56" s="150" t="s">
        <v>20</v>
      </c>
      <c r="R56" s="150"/>
      <c r="S56" s="150"/>
      <c r="T56" s="148" t="s">
        <v>1089</v>
      </c>
      <c r="U56" s="150">
        <v>2019</v>
      </c>
      <c r="V56" s="150" t="s">
        <v>667</v>
      </c>
    </row>
    <row r="57" spans="1:22" s="1" customFormat="1" ht="108" customHeight="1" x14ac:dyDescent="0.35">
      <c r="A57" s="128" t="s">
        <v>512</v>
      </c>
      <c r="B57" s="159" t="s">
        <v>513</v>
      </c>
      <c r="C57" s="159" t="s">
        <v>514</v>
      </c>
      <c r="D57" s="159" t="s">
        <v>515</v>
      </c>
      <c r="E57" s="160" t="s">
        <v>516</v>
      </c>
      <c r="F57" s="160" t="s">
        <v>517</v>
      </c>
      <c r="G57" s="161">
        <v>3</v>
      </c>
      <c r="H57" s="277">
        <v>45488</v>
      </c>
      <c r="I57" s="277">
        <v>45657</v>
      </c>
      <c r="J57" s="174">
        <f t="shared" ref="J57:J63" si="6">(I57-H57)/7</f>
        <v>24.142857142857142</v>
      </c>
      <c r="K57" s="167">
        <v>3</v>
      </c>
      <c r="L57" s="168">
        <f t="shared" si="4"/>
        <v>1</v>
      </c>
      <c r="M57" s="173" t="s">
        <v>212</v>
      </c>
      <c r="N57" s="150" t="s">
        <v>521</v>
      </c>
      <c r="O57" s="150" t="s">
        <v>20</v>
      </c>
      <c r="P57" s="150"/>
      <c r="Q57" s="150" t="s">
        <v>20</v>
      </c>
      <c r="R57" s="150" t="s">
        <v>20</v>
      </c>
      <c r="S57" s="150"/>
      <c r="T57" s="196" t="s">
        <v>1029</v>
      </c>
      <c r="U57" s="197">
        <v>2024</v>
      </c>
      <c r="V57" s="167" t="s">
        <v>654</v>
      </c>
    </row>
    <row r="58" spans="1:22" s="1" customFormat="1" ht="108" customHeight="1" x14ac:dyDescent="0.35">
      <c r="A58" s="128" t="s">
        <v>27</v>
      </c>
      <c r="B58" s="186" t="s">
        <v>28</v>
      </c>
      <c r="C58" s="159" t="s">
        <v>26</v>
      </c>
      <c r="D58" s="166" t="s">
        <v>768</v>
      </c>
      <c r="E58" s="166" t="s">
        <v>769</v>
      </c>
      <c r="F58" s="166" t="s">
        <v>770</v>
      </c>
      <c r="G58" s="161">
        <v>1</v>
      </c>
      <c r="H58" s="275">
        <v>45848</v>
      </c>
      <c r="I58" s="275">
        <v>46218</v>
      </c>
      <c r="J58" s="163">
        <f t="shared" si="6"/>
        <v>52.857142857142854</v>
      </c>
      <c r="K58" s="150">
        <v>0</v>
      </c>
      <c r="L58" s="164">
        <f t="shared" ref="L58:L71" si="7">IF(K58/G58&gt;1,1,K58/G58)</f>
        <v>0</v>
      </c>
      <c r="M58" s="187" t="s">
        <v>692</v>
      </c>
      <c r="N58" s="148" t="s">
        <v>23</v>
      </c>
      <c r="O58" s="150" t="s">
        <v>20</v>
      </c>
      <c r="P58" s="150"/>
      <c r="Q58" s="150" t="s">
        <v>20</v>
      </c>
      <c r="R58" s="150"/>
      <c r="S58" s="150"/>
      <c r="T58" s="151" t="s">
        <v>1090</v>
      </c>
      <c r="U58" s="150">
        <v>2016</v>
      </c>
      <c r="V58" s="150" t="s">
        <v>667</v>
      </c>
    </row>
    <row r="59" spans="1:22" s="1" customFormat="1" ht="108" customHeight="1" x14ac:dyDescent="0.35">
      <c r="A59" s="132" t="s">
        <v>256</v>
      </c>
      <c r="B59" s="186" t="s">
        <v>635</v>
      </c>
      <c r="C59" s="178" t="s">
        <v>257</v>
      </c>
      <c r="D59" s="178" t="s">
        <v>258</v>
      </c>
      <c r="E59" s="166" t="s">
        <v>259</v>
      </c>
      <c r="F59" s="166" t="s">
        <v>950</v>
      </c>
      <c r="G59" s="161">
        <v>2</v>
      </c>
      <c r="H59" s="275">
        <v>45016</v>
      </c>
      <c r="I59" s="275">
        <v>46022</v>
      </c>
      <c r="J59" s="163">
        <f t="shared" si="6"/>
        <v>143.71428571428572</v>
      </c>
      <c r="K59" s="150">
        <v>2</v>
      </c>
      <c r="L59" s="164">
        <f t="shared" si="7"/>
        <v>1</v>
      </c>
      <c r="M59" s="16" t="s">
        <v>208</v>
      </c>
      <c r="N59" s="150" t="s">
        <v>245</v>
      </c>
      <c r="O59" s="150" t="s">
        <v>20</v>
      </c>
      <c r="P59" s="150"/>
      <c r="Q59" s="150"/>
      <c r="R59" s="150"/>
      <c r="S59" s="150"/>
      <c r="T59" s="151" t="s">
        <v>1030</v>
      </c>
      <c r="U59" s="150">
        <v>2022</v>
      </c>
      <c r="V59" s="150" t="s">
        <v>654</v>
      </c>
    </row>
    <row r="60" spans="1:22" s="1" customFormat="1" ht="108" customHeight="1" x14ac:dyDescent="0.35">
      <c r="A60" s="128" t="s">
        <v>792</v>
      </c>
      <c r="B60" s="159" t="s">
        <v>803</v>
      </c>
      <c r="C60" s="159" t="s">
        <v>793</v>
      </c>
      <c r="D60" s="159" t="s">
        <v>794</v>
      </c>
      <c r="E60" s="160" t="s">
        <v>795</v>
      </c>
      <c r="F60" s="154" t="s">
        <v>796</v>
      </c>
      <c r="G60" s="150">
        <v>6</v>
      </c>
      <c r="H60" s="162">
        <v>45845</v>
      </c>
      <c r="I60" s="162">
        <v>46021</v>
      </c>
      <c r="J60" s="163">
        <f t="shared" si="6"/>
        <v>25.142857142857142</v>
      </c>
      <c r="K60" s="150">
        <v>1</v>
      </c>
      <c r="L60" s="164">
        <f t="shared" si="7"/>
        <v>0.16666666666666666</v>
      </c>
      <c r="M60" s="161" t="s">
        <v>208</v>
      </c>
      <c r="N60" s="150" t="s">
        <v>797</v>
      </c>
      <c r="O60" s="150" t="s">
        <v>20</v>
      </c>
      <c r="P60" s="150"/>
      <c r="Q60" s="150" t="s">
        <v>20</v>
      </c>
      <c r="R60" s="150"/>
      <c r="S60" s="150"/>
      <c r="T60" s="154" t="s">
        <v>974</v>
      </c>
      <c r="U60" s="150">
        <v>2025</v>
      </c>
      <c r="V60" s="150" t="s">
        <v>667</v>
      </c>
    </row>
    <row r="61" spans="1:22" s="1" customFormat="1" ht="108" customHeight="1" x14ac:dyDescent="0.35">
      <c r="A61" s="128" t="s">
        <v>233</v>
      </c>
      <c r="B61" s="179" t="s">
        <v>234</v>
      </c>
      <c r="C61" s="178" t="s">
        <v>940</v>
      </c>
      <c r="D61" s="284" t="s">
        <v>944</v>
      </c>
      <c r="E61" s="285" t="s">
        <v>944</v>
      </c>
      <c r="F61" s="285" t="s">
        <v>945</v>
      </c>
      <c r="G61" s="286">
        <v>13</v>
      </c>
      <c r="H61" s="275">
        <v>44409</v>
      </c>
      <c r="I61" s="275">
        <v>46269</v>
      </c>
      <c r="J61" s="163">
        <f t="shared" si="6"/>
        <v>265.71428571428572</v>
      </c>
      <c r="K61" s="150">
        <v>0</v>
      </c>
      <c r="L61" s="164">
        <f t="shared" si="7"/>
        <v>0</v>
      </c>
      <c r="M61" s="172" t="s">
        <v>692</v>
      </c>
      <c r="N61" s="150" t="s">
        <v>232</v>
      </c>
      <c r="O61" s="150" t="s">
        <v>20</v>
      </c>
      <c r="P61" s="150"/>
      <c r="Q61" s="150" t="s">
        <v>20</v>
      </c>
      <c r="R61" s="150"/>
      <c r="S61" s="150"/>
      <c r="T61" s="195" t="s">
        <v>1091</v>
      </c>
      <c r="U61" s="150">
        <v>2021</v>
      </c>
      <c r="V61" s="150" t="s">
        <v>667</v>
      </c>
    </row>
    <row r="62" spans="1:22" s="1" customFormat="1" ht="108" customHeight="1" x14ac:dyDescent="0.35">
      <c r="A62" s="128" t="s">
        <v>881</v>
      </c>
      <c r="B62" s="159" t="s">
        <v>900</v>
      </c>
      <c r="C62" s="159" t="s">
        <v>882</v>
      </c>
      <c r="D62" s="159" t="s">
        <v>892</v>
      </c>
      <c r="E62" s="160" t="s">
        <v>893</v>
      </c>
      <c r="F62" s="154" t="s">
        <v>894</v>
      </c>
      <c r="G62" s="150">
        <v>2</v>
      </c>
      <c r="H62" s="162">
        <v>45845</v>
      </c>
      <c r="I62" s="162">
        <v>46022</v>
      </c>
      <c r="J62" s="163">
        <f t="shared" si="6"/>
        <v>25.285714285714285</v>
      </c>
      <c r="K62" s="167">
        <v>0</v>
      </c>
      <c r="L62" s="168">
        <f t="shared" si="7"/>
        <v>0</v>
      </c>
      <c r="M62" s="198" t="s">
        <v>903</v>
      </c>
      <c r="N62" s="150" t="s">
        <v>797</v>
      </c>
      <c r="O62" s="150" t="s">
        <v>20</v>
      </c>
      <c r="P62" s="150"/>
      <c r="Q62" s="150" t="s">
        <v>20</v>
      </c>
      <c r="R62" s="150"/>
      <c r="S62" s="150"/>
      <c r="T62" s="170" t="s">
        <v>1016</v>
      </c>
      <c r="U62" s="167">
        <v>2025</v>
      </c>
      <c r="V62" s="167" t="s">
        <v>667</v>
      </c>
    </row>
    <row r="63" spans="1:22" s="1" customFormat="1" ht="108" customHeight="1" x14ac:dyDescent="0.35">
      <c r="A63" s="128" t="s">
        <v>883</v>
      </c>
      <c r="B63" s="159" t="s">
        <v>901</v>
      </c>
      <c r="C63" s="159" t="s">
        <v>884</v>
      </c>
      <c r="D63" s="159" t="s">
        <v>895</v>
      </c>
      <c r="E63" s="160" t="s">
        <v>896</v>
      </c>
      <c r="F63" s="154" t="s">
        <v>25</v>
      </c>
      <c r="G63" s="150">
        <v>2</v>
      </c>
      <c r="H63" s="162">
        <v>45845</v>
      </c>
      <c r="I63" s="162">
        <v>46022</v>
      </c>
      <c r="J63" s="163">
        <f t="shared" si="6"/>
        <v>25.285714285714285</v>
      </c>
      <c r="K63" s="150">
        <v>0</v>
      </c>
      <c r="L63" s="164">
        <f t="shared" si="7"/>
        <v>0</v>
      </c>
      <c r="M63" s="187" t="s">
        <v>851</v>
      </c>
      <c r="N63" s="150" t="s">
        <v>797</v>
      </c>
      <c r="O63" s="150" t="s">
        <v>20</v>
      </c>
      <c r="P63" s="150"/>
      <c r="Q63" s="150"/>
      <c r="R63" s="150"/>
      <c r="S63" s="150"/>
      <c r="T63" s="151" t="s">
        <v>1092</v>
      </c>
      <c r="U63" s="150">
        <v>2025</v>
      </c>
      <c r="V63" s="150" t="s">
        <v>667</v>
      </c>
    </row>
    <row r="64" spans="1:22" s="1" customFormat="1" ht="108" customHeight="1" x14ac:dyDescent="0.35">
      <c r="A64" s="128" t="s">
        <v>360</v>
      </c>
      <c r="B64" s="180" t="s">
        <v>634</v>
      </c>
      <c r="C64" s="178" t="s">
        <v>361</v>
      </c>
      <c r="D64" s="178" t="s">
        <v>362</v>
      </c>
      <c r="E64" s="166" t="s">
        <v>363</v>
      </c>
      <c r="F64" s="166" t="s">
        <v>364</v>
      </c>
      <c r="G64" s="161">
        <v>3</v>
      </c>
      <c r="H64" s="275">
        <v>45138</v>
      </c>
      <c r="I64" s="275">
        <v>45291</v>
      </c>
      <c r="J64" s="191">
        <f>ROUND(((I64-H64)/7),0)</f>
        <v>22</v>
      </c>
      <c r="K64" s="150">
        <v>3</v>
      </c>
      <c r="L64" s="164">
        <f t="shared" si="7"/>
        <v>1</v>
      </c>
      <c r="M64" s="179" t="s">
        <v>225</v>
      </c>
      <c r="N64" s="150" t="s">
        <v>306</v>
      </c>
      <c r="O64" s="150" t="s">
        <v>20</v>
      </c>
      <c r="P64" s="150"/>
      <c r="Q64" s="150" t="s">
        <v>20</v>
      </c>
      <c r="R64" s="150"/>
      <c r="S64" s="150"/>
      <c r="T64" s="151" t="s">
        <v>1031</v>
      </c>
      <c r="U64" s="150">
        <v>2023</v>
      </c>
      <c r="V64" s="150" t="s">
        <v>654</v>
      </c>
    </row>
    <row r="65" spans="1:22" s="1" customFormat="1" ht="108" customHeight="1" x14ac:dyDescent="0.35">
      <c r="A65" s="128" t="s">
        <v>262</v>
      </c>
      <c r="B65" s="171" t="s">
        <v>633</v>
      </c>
      <c r="C65" s="178" t="s">
        <v>263</v>
      </c>
      <c r="D65" s="178" t="s">
        <v>264</v>
      </c>
      <c r="E65" s="166" t="s">
        <v>265</v>
      </c>
      <c r="F65" s="166" t="s">
        <v>266</v>
      </c>
      <c r="G65" s="161">
        <v>19</v>
      </c>
      <c r="H65" s="275">
        <v>44743</v>
      </c>
      <c r="I65" s="276">
        <v>45657</v>
      </c>
      <c r="J65" s="163">
        <f t="shared" ref="J65:J80" si="8">(I65-H65)/7</f>
        <v>130.57142857142858</v>
      </c>
      <c r="K65" s="150">
        <v>19</v>
      </c>
      <c r="L65" s="164">
        <f t="shared" si="7"/>
        <v>1</v>
      </c>
      <c r="M65" s="161" t="s">
        <v>212</v>
      </c>
      <c r="N65" s="150" t="s">
        <v>245</v>
      </c>
      <c r="O65" s="150" t="s">
        <v>20</v>
      </c>
      <c r="P65" s="150"/>
      <c r="Q65" s="150" t="s">
        <v>20</v>
      </c>
      <c r="R65" s="150"/>
      <c r="S65" s="150"/>
      <c r="T65" s="151" t="s">
        <v>1032</v>
      </c>
      <c r="U65" s="150">
        <v>2022</v>
      </c>
      <c r="V65" s="150" t="s">
        <v>654</v>
      </c>
    </row>
    <row r="66" spans="1:22" s="1" customFormat="1" ht="108" customHeight="1" x14ac:dyDescent="0.35">
      <c r="A66" s="128" t="s">
        <v>430</v>
      </c>
      <c r="B66" s="159" t="s">
        <v>431</v>
      </c>
      <c r="C66" s="159" t="s">
        <v>432</v>
      </c>
      <c r="D66" s="159" t="s">
        <v>707</v>
      </c>
      <c r="E66" s="160" t="s">
        <v>708</v>
      </c>
      <c r="F66" s="160" t="s">
        <v>709</v>
      </c>
      <c r="G66" s="161">
        <v>7</v>
      </c>
      <c r="H66" s="277">
        <v>45848</v>
      </c>
      <c r="I66" s="277">
        <v>46022</v>
      </c>
      <c r="J66" s="163">
        <f t="shared" si="8"/>
        <v>24.857142857142858</v>
      </c>
      <c r="K66" s="150">
        <v>3</v>
      </c>
      <c r="L66" s="164">
        <f t="shared" si="7"/>
        <v>0.42857142857142855</v>
      </c>
      <c r="M66" s="161" t="s">
        <v>225</v>
      </c>
      <c r="N66" s="150" t="s">
        <v>245</v>
      </c>
      <c r="O66" s="150" t="s">
        <v>20</v>
      </c>
      <c r="P66" s="150"/>
      <c r="Q66" s="150" t="s">
        <v>20</v>
      </c>
      <c r="R66" s="150"/>
      <c r="S66" s="150"/>
      <c r="T66" s="154" t="s">
        <v>975</v>
      </c>
      <c r="U66" s="150">
        <v>2022</v>
      </c>
      <c r="V66" s="150" t="s">
        <v>667</v>
      </c>
    </row>
    <row r="67" spans="1:22" s="1" customFormat="1" ht="108" customHeight="1" x14ac:dyDescent="0.35">
      <c r="A67" s="128" t="s">
        <v>500</v>
      </c>
      <c r="B67" s="159" t="s">
        <v>501</v>
      </c>
      <c r="C67" s="159" t="s">
        <v>502</v>
      </c>
      <c r="D67" s="159" t="s">
        <v>494</v>
      </c>
      <c r="E67" s="160" t="s">
        <v>495</v>
      </c>
      <c r="F67" s="160" t="s">
        <v>496</v>
      </c>
      <c r="G67" s="161">
        <v>2</v>
      </c>
      <c r="H67" s="277">
        <v>45488</v>
      </c>
      <c r="I67" s="277">
        <v>45596</v>
      </c>
      <c r="J67" s="174">
        <f t="shared" si="8"/>
        <v>15.428571428571429</v>
      </c>
      <c r="K67" s="167">
        <v>2</v>
      </c>
      <c r="L67" s="168">
        <f t="shared" si="7"/>
        <v>1</v>
      </c>
      <c r="M67" s="173" t="s">
        <v>212</v>
      </c>
      <c r="N67" s="150" t="s">
        <v>521</v>
      </c>
      <c r="O67" s="150" t="s">
        <v>20</v>
      </c>
      <c r="P67" s="150"/>
      <c r="Q67" s="150" t="s">
        <v>20</v>
      </c>
      <c r="R67" s="150"/>
      <c r="S67" s="150"/>
      <c r="T67" s="170" t="s">
        <v>1033</v>
      </c>
      <c r="U67" s="167">
        <v>2024</v>
      </c>
      <c r="V67" s="167" t="s">
        <v>654</v>
      </c>
    </row>
    <row r="68" spans="1:22" s="1" customFormat="1" ht="108" customHeight="1" x14ac:dyDescent="0.35">
      <c r="A68" s="128" t="s">
        <v>491</v>
      </c>
      <c r="B68" s="159" t="s">
        <v>492</v>
      </c>
      <c r="C68" s="159" t="s">
        <v>493</v>
      </c>
      <c r="D68" s="159" t="s">
        <v>494</v>
      </c>
      <c r="E68" s="160" t="s">
        <v>495</v>
      </c>
      <c r="F68" s="160" t="s">
        <v>496</v>
      </c>
      <c r="G68" s="161">
        <v>2</v>
      </c>
      <c r="H68" s="277">
        <v>45488</v>
      </c>
      <c r="I68" s="277">
        <v>45596</v>
      </c>
      <c r="J68" s="174">
        <f t="shared" si="8"/>
        <v>15.428571428571429</v>
      </c>
      <c r="K68" s="150">
        <v>2</v>
      </c>
      <c r="L68" s="164">
        <f t="shared" si="7"/>
        <v>1</v>
      </c>
      <c r="M68" s="161" t="s">
        <v>212</v>
      </c>
      <c r="N68" s="150" t="s">
        <v>521</v>
      </c>
      <c r="O68" s="150" t="s">
        <v>20</v>
      </c>
      <c r="P68" s="150"/>
      <c r="Q68" s="150" t="s">
        <v>20</v>
      </c>
      <c r="R68" s="150"/>
      <c r="S68" s="150"/>
      <c r="T68" s="151" t="s">
        <v>1034</v>
      </c>
      <c r="U68" s="150">
        <v>2024</v>
      </c>
      <c r="V68" s="150" t="s">
        <v>654</v>
      </c>
    </row>
    <row r="69" spans="1:22" s="1" customFormat="1" ht="108" customHeight="1" x14ac:dyDescent="0.35">
      <c r="A69" s="128" t="s">
        <v>518</v>
      </c>
      <c r="B69" s="159" t="s">
        <v>519</v>
      </c>
      <c r="C69" s="159" t="s">
        <v>520</v>
      </c>
      <c r="D69" s="159" t="s">
        <v>494</v>
      </c>
      <c r="E69" s="160" t="s">
        <v>495</v>
      </c>
      <c r="F69" s="160" t="s">
        <v>496</v>
      </c>
      <c r="G69" s="161">
        <v>2</v>
      </c>
      <c r="H69" s="277">
        <v>45488</v>
      </c>
      <c r="I69" s="277">
        <v>45596</v>
      </c>
      <c r="J69" s="174">
        <f t="shared" si="8"/>
        <v>15.428571428571429</v>
      </c>
      <c r="K69" s="150">
        <v>2</v>
      </c>
      <c r="L69" s="164">
        <f t="shared" si="7"/>
        <v>1</v>
      </c>
      <c r="M69" s="161" t="s">
        <v>212</v>
      </c>
      <c r="N69" s="150" t="s">
        <v>521</v>
      </c>
      <c r="O69" s="150" t="s">
        <v>20</v>
      </c>
      <c r="P69" s="150"/>
      <c r="Q69" s="150" t="s">
        <v>20</v>
      </c>
      <c r="R69" s="150"/>
      <c r="S69" s="150"/>
      <c r="T69" s="151" t="s">
        <v>1033</v>
      </c>
      <c r="U69" s="150">
        <v>2024</v>
      </c>
      <c r="V69" s="150" t="s">
        <v>654</v>
      </c>
    </row>
    <row r="70" spans="1:22" s="1" customFormat="1" ht="108" customHeight="1" x14ac:dyDescent="0.35">
      <c r="A70" s="128" t="s">
        <v>452</v>
      </c>
      <c r="B70" s="159" t="s">
        <v>453</v>
      </c>
      <c r="C70" s="159" t="s">
        <v>454</v>
      </c>
      <c r="D70" s="159" t="s">
        <v>455</v>
      </c>
      <c r="E70" s="160" t="s">
        <v>456</v>
      </c>
      <c r="F70" s="160" t="s">
        <v>660</v>
      </c>
      <c r="G70" s="161">
        <v>12</v>
      </c>
      <c r="H70" s="162">
        <v>45475</v>
      </c>
      <c r="I70" s="162">
        <v>45961</v>
      </c>
      <c r="J70" s="163">
        <f t="shared" si="8"/>
        <v>69.428571428571431</v>
      </c>
      <c r="K70" s="150">
        <v>11</v>
      </c>
      <c r="L70" s="164">
        <f t="shared" si="7"/>
        <v>0.91666666666666663</v>
      </c>
      <c r="M70" s="172" t="s">
        <v>761</v>
      </c>
      <c r="N70" s="150" t="s">
        <v>463</v>
      </c>
      <c r="O70" s="150" t="s">
        <v>20</v>
      </c>
      <c r="P70" s="150"/>
      <c r="Q70" s="150"/>
      <c r="R70" s="150"/>
      <c r="S70" s="150"/>
      <c r="T70" s="141" t="s">
        <v>1093</v>
      </c>
      <c r="U70" s="199">
        <v>2024</v>
      </c>
      <c r="V70" s="150" t="s">
        <v>667</v>
      </c>
    </row>
    <row r="71" spans="1:22" s="1" customFormat="1" ht="108" customHeight="1" x14ac:dyDescent="0.35">
      <c r="A71" s="128" t="s">
        <v>269</v>
      </c>
      <c r="B71" s="186" t="s">
        <v>632</v>
      </c>
      <c r="C71" s="159" t="s">
        <v>270</v>
      </c>
      <c r="D71" s="159" t="s">
        <v>766</v>
      </c>
      <c r="E71" s="160" t="s">
        <v>765</v>
      </c>
      <c r="F71" s="160" t="s">
        <v>767</v>
      </c>
      <c r="G71" s="161">
        <v>2</v>
      </c>
      <c r="H71" s="162">
        <v>45848</v>
      </c>
      <c r="I71" s="162">
        <v>45884</v>
      </c>
      <c r="J71" s="163">
        <f t="shared" si="8"/>
        <v>5.1428571428571432</v>
      </c>
      <c r="K71" s="167">
        <v>2</v>
      </c>
      <c r="L71" s="168">
        <f t="shared" si="7"/>
        <v>1</v>
      </c>
      <c r="M71" s="198" t="s">
        <v>692</v>
      </c>
      <c r="N71" s="150" t="s">
        <v>245</v>
      </c>
      <c r="O71" s="150" t="s">
        <v>20</v>
      </c>
      <c r="P71" s="150"/>
      <c r="Q71" s="150" t="s">
        <v>20</v>
      </c>
      <c r="R71" s="150"/>
      <c r="S71" s="150"/>
      <c r="T71" s="170" t="s">
        <v>1035</v>
      </c>
      <c r="U71" s="197">
        <v>2022</v>
      </c>
      <c r="V71" s="167" t="s">
        <v>654</v>
      </c>
    </row>
    <row r="72" spans="1:22" s="1" customFormat="1" ht="108" customHeight="1" x14ac:dyDescent="0.35">
      <c r="A72" s="128" t="s">
        <v>118</v>
      </c>
      <c r="B72" s="148" t="s">
        <v>119</v>
      </c>
      <c r="C72" s="148" t="s">
        <v>120</v>
      </c>
      <c r="D72" s="159" t="s">
        <v>762</v>
      </c>
      <c r="E72" s="160" t="s">
        <v>763</v>
      </c>
      <c r="F72" s="160" t="s">
        <v>764</v>
      </c>
      <c r="G72" s="161">
        <v>4</v>
      </c>
      <c r="H72" s="162">
        <v>45848</v>
      </c>
      <c r="I72" s="162">
        <v>46265</v>
      </c>
      <c r="J72" s="163">
        <f t="shared" si="8"/>
        <v>59.571428571428569</v>
      </c>
      <c r="K72" s="150">
        <v>0</v>
      </c>
      <c r="L72" s="164">
        <f t="shared" ref="L72:L92" si="9">IF(K72/G72&gt;1,1,K72/G72)</f>
        <v>0</v>
      </c>
      <c r="M72" s="187" t="s">
        <v>692</v>
      </c>
      <c r="N72" s="148" t="s">
        <v>117</v>
      </c>
      <c r="O72" s="150" t="s">
        <v>20</v>
      </c>
      <c r="P72" s="150"/>
      <c r="Q72" s="150"/>
      <c r="R72" s="150"/>
      <c r="S72" s="150"/>
      <c r="T72" s="153" t="s">
        <v>1090</v>
      </c>
      <c r="U72" s="150">
        <v>2019</v>
      </c>
      <c r="V72" s="150" t="s">
        <v>667</v>
      </c>
    </row>
    <row r="73" spans="1:22" s="1" customFormat="1" ht="108" customHeight="1" x14ac:dyDescent="0.35">
      <c r="A73" s="128" t="s">
        <v>121</v>
      </c>
      <c r="B73" s="148" t="s">
        <v>122</v>
      </c>
      <c r="C73" s="148" t="s">
        <v>123</v>
      </c>
      <c r="D73" s="200" t="s">
        <v>124</v>
      </c>
      <c r="E73" s="201" t="s">
        <v>125</v>
      </c>
      <c r="F73" s="201" t="s">
        <v>126</v>
      </c>
      <c r="G73" s="161">
        <v>2</v>
      </c>
      <c r="H73" s="276">
        <v>43678</v>
      </c>
      <c r="I73" s="276">
        <v>46022</v>
      </c>
      <c r="J73" s="163">
        <f t="shared" si="8"/>
        <v>334.85714285714283</v>
      </c>
      <c r="K73" s="150">
        <v>0</v>
      </c>
      <c r="L73" s="164">
        <f t="shared" si="9"/>
        <v>0</v>
      </c>
      <c r="M73" s="187" t="s">
        <v>692</v>
      </c>
      <c r="N73" s="148" t="s">
        <v>117</v>
      </c>
      <c r="O73" s="150" t="s">
        <v>20</v>
      </c>
      <c r="P73" s="150"/>
      <c r="Q73" s="150"/>
      <c r="R73" s="150"/>
      <c r="S73" s="150"/>
      <c r="T73" s="153" t="s">
        <v>1094</v>
      </c>
      <c r="U73" s="150">
        <v>2019</v>
      </c>
      <c r="V73" s="150" t="s">
        <v>667</v>
      </c>
    </row>
    <row r="74" spans="1:22" s="1" customFormat="1" ht="108" customHeight="1" x14ac:dyDescent="0.35">
      <c r="A74" s="131" t="s">
        <v>783</v>
      </c>
      <c r="B74" s="159" t="s">
        <v>112</v>
      </c>
      <c r="C74" s="159" t="s">
        <v>113</v>
      </c>
      <c r="D74" s="159" t="s">
        <v>758</v>
      </c>
      <c r="E74" s="160" t="s">
        <v>759</v>
      </c>
      <c r="F74" s="160" t="s">
        <v>760</v>
      </c>
      <c r="G74" s="161">
        <v>2</v>
      </c>
      <c r="H74" s="277">
        <v>45848</v>
      </c>
      <c r="I74" s="277">
        <v>46249</v>
      </c>
      <c r="J74" s="163">
        <f t="shared" si="8"/>
        <v>57.285714285714285</v>
      </c>
      <c r="K74" s="150">
        <v>1</v>
      </c>
      <c r="L74" s="164">
        <f t="shared" si="9"/>
        <v>0.5</v>
      </c>
      <c r="M74" s="150" t="s">
        <v>761</v>
      </c>
      <c r="N74" s="148" t="s">
        <v>102</v>
      </c>
      <c r="O74" s="150" t="s">
        <v>20</v>
      </c>
      <c r="P74" s="150" t="s">
        <v>20</v>
      </c>
      <c r="Q74" s="150" t="s">
        <v>20</v>
      </c>
      <c r="R74" s="150"/>
      <c r="S74" s="150"/>
      <c r="T74" s="154" t="s">
        <v>1095</v>
      </c>
      <c r="U74" s="175">
        <v>2017</v>
      </c>
      <c r="V74" s="150" t="s">
        <v>667</v>
      </c>
    </row>
    <row r="75" spans="1:22" s="1" customFormat="1" ht="108" customHeight="1" x14ac:dyDescent="0.35">
      <c r="A75" s="128" t="s">
        <v>146</v>
      </c>
      <c r="B75" s="159" t="s">
        <v>147</v>
      </c>
      <c r="C75" s="159" t="s">
        <v>148</v>
      </c>
      <c r="D75" s="159" t="s">
        <v>600</v>
      </c>
      <c r="E75" s="160" t="s">
        <v>601</v>
      </c>
      <c r="F75" s="160" t="s">
        <v>602</v>
      </c>
      <c r="G75" s="161">
        <v>2</v>
      </c>
      <c r="H75" s="277">
        <v>43844</v>
      </c>
      <c r="I75" s="277">
        <v>45961</v>
      </c>
      <c r="J75" s="163">
        <f t="shared" si="8"/>
        <v>302.42857142857144</v>
      </c>
      <c r="K75" s="187">
        <v>0</v>
      </c>
      <c r="L75" s="164">
        <f t="shared" si="9"/>
        <v>0</v>
      </c>
      <c r="M75" s="187" t="s">
        <v>692</v>
      </c>
      <c r="N75" s="148" t="s">
        <v>141</v>
      </c>
      <c r="O75" s="150" t="s">
        <v>20</v>
      </c>
      <c r="P75" s="150"/>
      <c r="Q75" s="150"/>
      <c r="R75" s="150"/>
      <c r="S75" s="150"/>
      <c r="T75" s="148" t="s">
        <v>1096</v>
      </c>
      <c r="U75" s="150">
        <v>2019</v>
      </c>
      <c r="V75" s="150" t="s">
        <v>667</v>
      </c>
    </row>
    <row r="76" spans="1:22" s="1" customFormat="1" ht="108" customHeight="1" x14ac:dyDescent="0.35">
      <c r="A76" s="128" t="s">
        <v>411</v>
      </c>
      <c r="B76" s="159" t="s">
        <v>631</v>
      </c>
      <c r="C76" s="159" t="s">
        <v>412</v>
      </c>
      <c r="D76" s="159" t="s">
        <v>413</v>
      </c>
      <c r="E76" s="160" t="s">
        <v>414</v>
      </c>
      <c r="F76" s="160" t="s">
        <v>415</v>
      </c>
      <c r="G76" s="161">
        <v>12</v>
      </c>
      <c r="H76" s="162">
        <v>45475</v>
      </c>
      <c r="I76" s="162">
        <v>45747</v>
      </c>
      <c r="J76" s="163">
        <f t="shared" si="8"/>
        <v>38.857142857142854</v>
      </c>
      <c r="K76" s="167">
        <v>25</v>
      </c>
      <c r="L76" s="168">
        <f t="shared" si="9"/>
        <v>1</v>
      </c>
      <c r="M76" s="173" t="s">
        <v>213</v>
      </c>
      <c r="N76" s="150" t="s">
        <v>463</v>
      </c>
      <c r="O76" s="150" t="s">
        <v>20</v>
      </c>
      <c r="P76" s="150"/>
      <c r="Q76" s="150"/>
      <c r="R76" s="150"/>
      <c r="S76" s="150"/>
      <c r="T76" s="170" t="s">
        <v>1036</v>
      </c>
      <c r="U76" s="197">
        <v>2024</v>
      </c>
      <c r="V76" s="167" t="s">
        <v>654</v>
      </c>
    </row>
    <row r="77" spans="1:22" s="1" customFormat="1" ht="108" customHeight="1" x14ac:dyDescent="0.35">
      <c r="A77" s="132" t="s">
        <v>261</v>
      </c>
      <c r="B77" s="159" t="s">
        <v>705</v>
      </c>
      <c r="C77" s="160" t="s">
        <v>706</v>
      </c>
      <c r="D77" s="159" t="s">
        <v>757</v>
      </c>
      <c r="E77" s="160" t="s">
        <v>757</v>
      </c>
      <c r="F77" s="160" t="s">
        <v>756</v>
      </c>
      <c r="G77" s="161">
        <v>1</v>
      </c>
      <c r="H77" s="162">
        <v>45848</v>
      </c>
      <c r="I77" s="162">
        <v>46203</v>
      </c>
      <c r="J77" s="163">
        <f t="shared" si="8"/>
        <v>50.714285714285715</v>
      </c>
      <c r="K77" s="150">
        <v>0</v>
      </c>
      <c r="L77" s="164">
        <f t="shared" si="9"/>
        <v>0</v>
      </c>
      <c r="M77" s="187" t="s">
        <v>692</v>
      </c>
      <c r="N77" s="150" t="s">
        <v>245</v>
      </c>
      <c r="O77" s="150" t="s">
        <v>20</v>
      </c>
      <c r="P77" s="150"/>
      <c r="Q77" s="150" t="s">
        <v>20</v>
      </c>
      <c r="R77" s="150"/>
      <c r="S77" s="150"/>
      <c r="T77" s="154" t="s">
        <v>976</v>
      </c>
      <c r="U77" s="175">
        <v>2022</v>
      </c>
      <c r="V77" s="150" t="s">
        <v>667</v>
      </c>
    </row>
    <row r="78" spans="1:22" s="1" customFormat="1" ht="108" customHeight="1" x14ac:dyDescent="0.35">
      <c r="A78" s="128" t="s">
        <v>317</v>
      </c>
      <c r="B78" s="181" t="s">
        <v>697</v>
      </c>
      <c r="C78" s="193" t="s">
        <v>318</v>
      </c>
      <c r="D78" s="166" t="s">
        <v>698</v>
      </c>
      <c r="E78" s="166" t="s">
        <v>699</v>
      </c>
      <c r="F78" s="166" t="s">
        <v>700</v>
      </c>
      <c r="G78" s="161">
        <v>2</v>
      </c>
      <c r="H78" s="190">
        <v>45848</v>
      </c>
      <c r="I78" s="190">
        <v>46112</v>
      </c>
      <c r="J78" s="163">
        <f t="shared" si="8"/>
        <v>37.714285714285715</v>
      </c>
      <c r="K78" s="167">
        <v>0</v>
      </c>
      <c r="L78" s="168">
        <f t="shared" si="9"/>
        <v>0</v>
      </c>
      <c r="M78" s="202" t="s">
        <v>213</v>
      </c>
      <c r="N78" s="150" t="s">
        <v>306</v>
      </c>
      <c r="O78" s="150" t="s">
        <v>20</v>
      </c>
      <c r="P78" s="150"/>
      <c r="Q78" s="150"/>
      <c r="R78" s="150"/>
      <c r="S78" s="150"/>
      <c r="T78" s="170" t="s">
        <v>1074</v>
      </c>
      <c r="U78" s="167">
        <v>2023</v>
      </c>
      <c r="V78" s="167" t="s">
        <v>667</v>
      </c>
    </row>
    <row r="79" spans="1:22" s="1" customFormat="1" ht="108" customHeight="1" x14ac:dyDescent="0.35">
      <c r="A79" s="128" t="s">
        <v>317</v>
      </c>
      <c r="B79" s="181" t="s">
        <v>697</v>
      </c>
      <c r="C79" s="193" t="s">
        <v>318</v>
      </c>
      <c r="D79" s="166" t="s">
        <v>698</v>
      </c>
      <c r="E79" s="166" t="s">
        <v>701</v>
      </c>
      <c r="F79" s="166" t="s">
        <v>702</v>
      </c>
      <c r="G79" s="161">
        <v>2</v>
      </c>
      <c r="H79" s="190">
        <v>45848</v>
      </c>
      <c r="I79" s="190">
        <v>46112</v>
      </c>
      <c r="J79" s="163">
        <f t="shared" si="8"/>
        <v>37.714285714285715</v>
      </c>
      <c r="K79" s="150">
        <v>0</v>
      </c>
      <c r="L79" s="164">
        <f t="shared" si="9"/>
        <v>0</v>
      </c>
      <c r="M79" s="192" t="s">
        <v>213</v>
      </c>
      <c r="N79" s="150" t="s">
        <v>306</v>
      </c>
      <c r="O79" s="150" t="s">
        <v>20</v>
      </c>
      <c r="P79" s="150"/>
      <c r="Q79" s="150"/>
      <c r="R79" s="150"/>
      <c r="S79" s="150"/>
      <c r="T79" s="151" t="s">
        <v>1077</v>
      </c>
      <c r="U79" s="150">
        <v>2023</v>
      </c>
      <c r="V79" s="150" t="s">
        <v>667</v>
      </c>
    </row>
    <row r="80" spans="1:22" s="1" customFormat="1" ht="108" customHeight="1" x14ac:dyDescent="0.35">
      <c r="A80" s="128" t="s">
        <v>317</v>
      </c>
      <c r="B80" s="181" t="s">
        <v>697</v>
      </c>
      <c r="C80" s="193" t="s">
        <v>318</v>
      </c>
      <c r="D80" s="166" t="s">
        <v>698</v>
      </c>
      <c r="E80" s="166" t="s">
        <v>703</v>
      </c>
      <c r="F80" s="166" t="s">
        <v>704</v>
      </c>
      <c r="G80" s="161">
        <v>3</v>
      </c>
      <c r="H80" s="190">
        <v>45848</v>
      </c>
      <c r="I80" s="190">
        <v>46112</v>
      </c>
      <c r="J80" s="163">
        <f t="shared" si="8"/>
        <v>37.714285714285715</v>
      </c>
      <c r="K80" s="150">
        <v>0</v>
      </c>
      <c r="L80" s="164">
        <f t="shared" si="9"/>
        <v>0</v>
      </c>
      <c r="M80" s="192" t="s">
        <v>213</v>
      </c>
      <c r="N80" s="150" t="s">
        <v>306</v>
      </c>
      <c r="O80" s="150" t="s">
        <v>20</v>
      </c>
      <c r="P80" s="150"/>
      <c r="Q80" s="150"/>
      <c r="R80" s="150"/>
      <c r="S80" s="150"/>
      <c r="T80" s="151" t="s">
        <v>1074</v>
      </c>
      <c r="U80" s="150">
        <v>2023</v>
      </c>
      <c r="V80" s="150" t="s">
        <v>667</v>
      </c>
    </row>
    <row r="81" spans="1:22" s="1" customFormat="1" ht="108" customHeight="1" x14ac:dyDescent="0.35">
      <c r="A81" s="128" t="s">
        <v>827</v>
      </c>
      <c r="B81" s="159" t="s">
        <v>850</v>
      </c>
      <c r="C81" s="159" t="s">
        <v>828</v>
      </c>
      <c r="D81" s="159" t="s">
        <v>829</v>
      </c>
      <c r="E81" s="160" t="s">
        <v>699</v>
      </c>
      <c r="F81" s="154" t="s">
        <v>700</v>
      </c>
      <c r="G81" s="150">
        <v>2</v>
      </c>
      <c r="H81" s="162">
        <v>45845</v>
      </c>
      <c r="I81" s="162">
        <v>46112</v>
      </c>
      <c r="J81" s="163">
        <f>(I81-H81)/7</f>
        <v>38.142857142857146</v>
      </c>
      <c r="K81" s="150">
        <v>0</v>
      </c>
      <c r="L81" s="164">
        <f t="shared" si="9"/>
        <v>0</v>
      </c>
      <c r="M81" s="161" t="s">
        <v>213</v>
      </c>
      <c r="N81" s="150" t="s">
        <v>797</v>
      </c>
      <c r="O81" s="150" t="s">
        <v>20</v>
      </c>
      <c r="P81" s="150"/>
      <c r="Q81" s="150"/>
      <c r="R81" s="150"/>
      <c r="S81" s="150"/>
      <c r="T81" s="151" t="s">
        <v>1016</v>
      </c>
      <c r="U81" s="150">
        <v>2025</v>
      </c>
      <c r="V81" s="150" t="s">
        <v>667</v>
      </c>
    </row>
    <row r="82" spans="1:22" s="1" customFormat="1" ht="108" customHeight="1" x14ac:dyDescent="0.35">
      <c r="A82" s="128" t="s">
        <v>827</v>
      </c>
      <c r="B82" s="159" t="s">
        <v>850</v>
      </c>
      <c r="C82" s="159" t="s">
        <v>828</v>
      </c>
      <c r="D82" s="159" t="s">
        <v>829</v>
      </c>
      <c r="E82" s="160" t="s">
        <v>701</v>
      </c>
      <c r="F82" s="154" t="s">
        <v>702</v>
      </c>
      <c r="G82" s="150">
        <v>2</v>
      </c>
      <c r="H82" s="162">
        <v>45845</v>
      </c>
      <c r="I82" s="162">
        <v>46112</v>
      </c>
      <c r="J82" s="163">
        <f>(I82-H82)/7</f>
        <v>38.142857142857146</v>
      </c>
      <c r="K82" s="150">
        <v>0</v>
      </c>
      <c r="L82" s="164">
        <f t="shared" si="9"/>
        <v>0</v>
      </c>
      <c r="M82" s="161" t="s">
        <v>213</v>
      </c>
      <c r="N82" s="150" t="s">
        <v>797</v>
      </c>
      <c r="O82" s="150" t="s">
        <v>20</v>
      </c>
      <c r="P82" s="150"/>
      <c r="Q82" s="150"/>
      <c r="R82" s="150"/>
      <c r="S82" s="150"/>
      <c r="T82" s="151" t="s">
        <v>1072</v>
      </c>
      <c r="U82" s="150">
        <v>2025</v>
      </c>
      <c r="V82" s="150" t="s">
        <v>667</v>
      </c>
    </row>
    <row r="83" spans="1:22" s="1" customFormat="1" ht="108" customHeight="1" x14ac:dyDescent="0.35">
      <c r="A83" s="128" t="s">
        <v>827</v>
      </c>
      <c r="B83" s="159" t="s">
        <v>850</v>
      </c>
      <c r="C83" s="159" t="s">
        <v>828</v>
      </c>
      <c r="D83" s="159" t="s">
        <v>829</v>
      </c>
      <c r="E83" s="160" t="s">
        <v>703</v>
      </c>
      <c r="F83" s="154" t="s">
        <v>704</v>
      </c>
      <c r="G83" s="150">
        <v>3</v>
      </c>
      <c r="H83" s="162">
        <v>45845</v>
      </c>
      <c r="I83" s="162">
        <v>46112</v>
      </c>
      <c r="J83" s="163">
        <f>(I83-H83)/7</f>
        <v>38.142857142857146</v>
      </c>
      <c r="K83" s="150">
        <v>0</v>
      </c>
      <c r="L83" s="164">
        <f t="shared" si="9"/>
        <v>0</v>
      </c>
      <c r="M83" s="161" t="s">
        <v>213</v>
      </c>
      <c r="N83" s="150" t="s">
        <v>797</v>
      </c>
      <c r="O83" s="150" t="s">
        <v>20</v>
      </c>
      <c r="P83" s="150"/>
      <c r="Q83" s="150"/>
      <c r="R83" s="150"/>
      <c r="S83" s="150"/>
      <c r="T83" s="151" t="s">
        <v>1016</v>
      </c>
      <c r="U83" s="150">
        <v>2025</v>
      </c>
      <c r="V83" s="150" t="s">
        <v>667</v>
      </c>
    </row>
    <row r="84" spans="1:22" s="1" customFormat="1" ht="108" customHeight="1" x14ac:dyDescent="0.35">
      <c r="A84" s="128" t="s">
        <v>416</v>
      </c>
      <c r="B84" s="159" t="s">
        <v>630</v>
      </c>
      <c r="C84" s="159" t="s">
        <v>417</v>
      </c>
      <c r="D84" s="159" t="s">
        <v>418</v>
      </c>
      <c r="E84" s="160" t="s">
        <v>419</v>
      </c>
      <c r="F84" s="160" t="s">
        <v>420</v>
      </c>
      <c r="G84" s="161">
        <v>2</v>
      </c>
      <c r="H84" s="162">
        <v>45475</v>
      </c>
      <c r="I84" s="162">
        <v>45747</v>
      </c>
      <c r="J84" s="163">
        <f>(I84-H84)/7</f>
        <v>38.857142857142854</v>
      </c>
      <c r="K84" s="150">
        <v>10</v>
      </c>
      <c r="L84" s="164">
        <f t="shared" si="9"/>
        <v>1</v>
      </c>
      <c r="M84" s="161" t="s">
        <v>213</v>
      </c>
      <c r="N84" s="150" t="s">
        <v>463</v>
      </c>
      <c r="O84" s="150" t="s">
        <v>20</v>
      </c>
      <c r="P84" s="150"/>
      <c r="Q84" s="150"/>
      <c r="R84" s="150"/>
      <c r="S84" s="150"/>
      <c r="T84" s="151" t="s">
        <v>1036</v>
      </c>
      <c r="U84" s="175">
        <v>2024</v>
      </c>
      <c r="V84" s="150" t="s">
        <v>654</v>
      </c>
    </row>
    <row r="85" spans="1:22" s="1" customFormat="1" ht="108" customHeight="1" x14ac:dyDescent="0.35">
      <c r="A85" s="132" t="s">
        <v>342</v>
      </c>
      <c r="B85" s="180" t="s">
        <v>629</v>
      </c>
      <c r="C85" s="178" t="s">
        <v>343</v>
      </c>
      <c r="D85" s="178" t="s">
        <v>344</v>
      </c>
      <c r="E85" s="166" t="s">
        <v>345</v>
      </c>
      <c r="F85" s="166" t="s">
        <v>346</v>
      </c>
      <c r="G85" s="161">
        <v>1</v>
      </c>
      <c r="H85" s="275">
        <v>45126</v>
      </c>
      <c r="I85" s="275">
        <v>45492</v>
      </c>
      <c r="J85" s="191">
        <f>ROUND(((I85-H85)/7),0)</f>
        <v>52</v>
      </c>
      <c r="K85" s="150">
        <v>1</v>
      </c>
      <c r="L85" s="164">
        <f t="shared" si="9"/>
        <v>1</v>
      </c>
      <c r="M85" s="192" t="s">
        <v>347</v>
      </c>
      <c r="N85" s="150" t="s">
        <v>306</v>
      </c>
      <c r="O85" s="150" t="s">
        <v>20</v>
      </c>
      <c r="P85" s="150"/>
      <c r="Q85" s="150"/>
      <c r="R85" s="150"/>
      <c r="S85" s="150"/>
      <c r="T85" s="151" t="s">
        <v>1037</v>
      </c>
      <c r="U85" s="175">
        <v>2023</v>
      </c>
      <c r="V85" s="150" t="s">
        <v>654</v>
      </c>
    </row>
    <row r="86" spans="1:22" s="1" customFormat="1" ht="108" customHeight="1" x14ac:dyDescent="0.35">
      <c r="A86" s="132" t="s">
        <v>342</v>
      </c>
      <c r="B86" s="180" t="s">
        <v>629</v>
      </c>
      <c r="C86" s="178" t="s">
        <v>343</v>
      </c>
      <c r="D86" s="178" t="s">
        <v>348</v>
      </c>
      <c r="E86" s="166" t="s">
        <v>349</v>
      </c>
      <c r="F86" s="166" t="s">
        <v>350</v>
      </c>
      <c r="G86" s="161">
        <v>1</v>
      </c>
      <c r="H86" s="275">
        <v>45126</v>
      </c>
      <c r="I86" s="275">
        <v>46022</v>
      </c>
      <c r="J86" s="191">
        <f>ROUND(((I86-H86)/7),0)</f>
        <v>128</v>
      </c>
      <c r="K86" s="150">
        <v>0.25</v>
      </c>
      <c r="L86" s="164">
        <f t="shared" si="9"/>
        <v>0.25</v>
      </c>
      <c r="M86" s="192" t="s">
        <v>347</v>
      </c>
      <c r="N86" s="150" t="s">
        <v>306</v>
      </c>
      <c r="O86" s="150" t="s">
        <v>20</v>
      </c>
      <c r="P86" s="150"/>
      <c r="Q86" s="150"/>
      <c r="R86" s="150"/>
      <c r="S86" s="150"/>
      <c r="T86" s="151" t="s">
        <v>1097</v>
      </c>
      <c r="U86" s="150">
        <v>2023</v>
      </c>
      <c r="V86" s="150" t="s">
        <v>667</v>
      </c>
    </row>
    <row r="87" spans="1:22" s="1" customFormat="1" ht="108" customHeight="1" x14ac:dyDescent="0.35">
      <c r="A87" s="128" t="s">
        <v>572</v>
      </c>
      <c r="B87" s="159" t="s">
        <v>573</v>
      </c>
      <c r="C87" s="159" t="s">
        <v>574</v>
      </c>
      <c r="D87" s="159" t="s">
        <v>575</v>
      </c>
      <c r="E87" s="160" t="s">
        <v>576</v>
      </c>
      <c r="F87" s="160" t="s">
        <v>577</v>
      </c>
      <c r="G87" s="161">
        <v>8</v>
      </c>
      <c r="H87" s="287">
        <v>45687</v>
      </c>
      <c r="I87" s="287">
        <v>46022</v>
      </c>
      <c r="J87" s="161">
        <v>54</v>
      </c>
      <c r="K87" s="203"/>
      <c r="L87" s="164">
        <f t="shared" si="9"/>
        <v>0</v>
      </c>
      <c r="M87" s="187" t="s">
        <v>578</v>
      </c>
      <c r="N87" s="150" t="s">
        <v>579</v>
      </c>
      <c r="O87" s="150" t="s">
        <v>20</v>
      </c>
      <c r="P87" s="150"/>
      <c r="Q87" s="150"/>
      <c r="R87" s="150"/>
      <c r="S87" s="150"/>
      <c r="T87" s="151" t="s">
        <v>1097</v>
      </c>
      <c r="U87" s="175">
        <v>2024</v>
      </c>
      <c r="V87" s="150" t="s">
        <v>667</v>
      </c>
    </row>
    <row r="88" spans="1:22" s="1" customFormat="1" ht="108" customHeight="1" x14ac:dyDescent="0.35">
      <c r="A88" s="128" t="s">
        <v>351</v>
      </c>
      <c r="B88" s="181" t="s">
        <v>352</v>
      </c>
      <c r="C88" s="178" t="s">
        <v>353</v>
      </c>
      <c r="D88" s="178" t="s">
        <v>354</v>
      </c>
      <c r="E88" s="166" t="s">
        <v>355</v>
      </c>
      <c r="F88" s="154" t="s">
        <v>356</v>
      </c>
      <c r="G88" s="161">
        <v>2</v>
      </c>
      <c r="H88" s="190">
        <v>45108</v>
      </c>
      <c r="I88" s="190">
        <v>45657</v>
      </c>
      <c r="J88" s="191">
        <f t="shared" ref="J88:J92" si="10">ROUND(((I88-H88)/7),0)</f>
        <v>78</v>
      </c>
      <c r="K88" s="150">
        <v>2</v>
      </c>
      <c r="L88" s="164">
        <f t="shared" si="9"/>
        <v>1</v>
      </c>
      <c r="M88" s="192" t="s">
        <v>196</v>
      </c>
      <c r="N88" s="150" t="s">
        <v>306</v>
      </c>
      <c r="O88" s="150" t="s">
        <v>20</v>
      </c>
      <c r="P88" s="150"/>
      <c r="Q88" s="150"/>
      <c r="R88" s="150"/>
      <c r="S88" s="150"/>
      <c r="T88" s="151" t="s">
        <v>1038</v>
      </c>
      <c r="U88" s="175">
        <v>2023</v>
      </c>
      <c r="V88" s="150" t="s">
        <v>654</v>
      </c>
    </row>
    <row r="89" spans="1:22" s="1" customFormat="1" ht="108" customHeight="1" x14ac:dyDescent="0.35">
      <c r="A89" s="128" t="s">
        <v>351</v>
      </c>
      <c r="B89" s="181" t="s">
        <v>357</v>
      </c>
      <c r="C89" s="178" t="s">
        <v>353</v>
      </c>
      <c r="D89" s="178" t="s">
        <v>358</v>
      </c>
      <c r="E89" s="166" t="s">
        <v>628</v>
      </c>
      <c r="F89" s="166" t="s">
        <v>359</v>
      </c>
      <c r="G89" s="161">
        <v>2</v>
      </c>
      <c r="H89" s="190">
        <v>45122</v>
      </c>
      <c r="I89" s="190">
        <v>45473</v>
      </c>
      <c r="J89" s="191">
        <f t="shared" si="10"/>
        <v>50</v>
      </c>
      <c r="K89" s="150">
        <v>2</v>
      </c>
      <c r="L89" s="164">
        <f t="shared" si="9"/>
        <v>1</v>
      </c>
      <c r="M89" s="192" t="s">
        <v>307</v>
      </c>
      <c r="N89" s="150" t="s">
        <v>306</v>
      </c>
      <c r="O89" s="150" t="s">
        <v>20</v>
      </c>
      <c r="P89" s="150"/>
      <c r="Q89" s="150"/>
      <c r="R89" s="150"/>
      <c r="S89" s="150"/>
      <c r="T89" s="151" t="s">
        <v>1039</v>
      </c>
      <c r="U89" s="150">
        <v>2023</v>
      </c>
      <c r="V89" s="150" t="s">
        <v>654</v>
      </c>
    </row>
    <row r="90" spans="1:22" s="1" customFormat="1" ht="108" customHeight="1" x14ac:dyDescent="0.35">
      <c r="A90" s="128" t="s">
        <v>314</v>
      </c>
      <c r="B90" s="181" t="s">
        <v>315</v>
      </c>
      <c r="C90" s="159" t="s">
        <v>316</v>
      </c>
      <c r="D90" s="159" t="s">
        <v>472</v>
      </c>
      <c r="E90" s="160" t="s">
        <v>473</v>
      </c>
      <c r="F90" s="160" t="s">
        <v>474</v>
      </c>
      <c r="G90" s="161">
        <v>7</v>
      </c>
      <c r="H90" s="204">
        <v>45475</v>
      </c>
      <c r="I90" s="204">
        <v>45747</v>
      </c>
      <c r="J90" s="191">
        <f t="shared" si="10"/>
        <v>39</v>
      </c>
      <c r="K90" s="150">
        <v>23</v>
      </c>
      <c r="L90" s="164">
        <f t="shared" si="9"/>
        <v>1</v>
      </c>
      <c r="M90" s="161" t="s">
        <v>212</v>
      </c>
      <c r="N90" s="150" t="s">
        <v>306</v>
      </c>
      <c r="O90" s="150" t="s">
        <v>20</v>
      </c>
      <c r="P90" s="150"/>
      <c r="Q90" s="150"/>
      <c r="R90" s="150"/>
      <c r="S90" s="150"/>
      <c r="T90" s="151" t="s">
        <v>1040</v>
      </c>
      <c r="U90" s="150">
        <v>2023</v>
      </c>
      <c r="V90" s="150" t="s">
        <v>654</v>
      </c>
    </row>
    <row r="91" spans="1:22" s="1" customFormat="1" ht="108" customHeight="1" x14ac:dyDescent="0.35">
      <c r="A91" s="128" t="s">
        <v>308</v>
      </c>
      <c r="B91" s="181" t="s">
        <v>309</v>
      </c>
      <c r="C91" s="181" t="s">
        <v>310</v>
      </c>
      <c r="D91" s="181" t="s">
        <v>311</v>
      </c>
      <c r="E91" s="166" t="s">
        <v>312</v>
      </c>
      <c r="F91" s="166" t="s">
        <v>313</v>
      </c>
      <c r="G91" s="161">
        <v>2</v>
      </c>
      <c r="H91" s="190">
        <v>45108</v>
      </c>
      <c r="I91" s="190">
        <v>46022</v>
      </c>
      <c r="J91" s="191">
        <f t="shared" si="10"/>
        <v>131</v>
      </c>
      <c r="K91" s="150">
        <v>1</v>
      </c>
      <c r="L91" s="164">
        <f t="shared" si="9"/>
        <v>0.5</v>
      </c>
      <c r="M91" s="192" t="s">
        <v>212</v>
      </c>
      <c r="N91" s="150" t="s">
        <v>306</v>
      </c>
      <c r="O91" s="150" t="s">
        <v>20</v>
      </c>
      <c r="P91" s="150"/>
      <c r="Q91" s="150"/>
      <c r="R91" s="150"/>
      <c r="S91" s="150"/>
      <c r="T91" s="148" t="s">
        <v>1098</v>
      </c>
      <c r="U91" s="150">
        <v>2023</v>
      </c>
      <c r="V91" s="150" t="s">
        <v>667</v>
      </c>
    </row>
    <row r="92" spans="1:22" s="1" customFormat="1" ht="108" customHeight="1" x14ac:dyDescent="0.35">
      <c r="A92" s="128" t="s">
        <v>300</v>
      </c>
      <c r="B92" s="181" t="s">
        <v>301</v>
      </c>
      <c r="C92" s="181" t="s">
        <v>302</v>
      </c>
      <c r="D92" s="136" t="s">
        <v>303</v>
      </c>
      <c r="E92" s="138" t="s">
        <v>304</v>
      </c>
      <c r="F92" s="138" t="s">
        <v>305</v>
      </c>
      <c r="G92" s="161">
        <v>1</v>
      </c>
      <c r="H92" s="205">
        <v>45108</v>
      </c>
      <c r="I92" s="205">
        <v>46022</v>
      </c>
      <c r="J92" s="191">
        <f t="shared" si="10"/>
        <v>131</v>
      </c>
      <c r="K92" s="167">
        <v>0</v>
      </c>
      <c r="L92" s="168">
        <f t="shared" si="9"/>
        <v>0</v>
      </c>
      <c r="M92" s="202" t="s">
        <v>212</v>
      </c>
      <c r="N92" s="150" t="s">
        <v>306</v>
      </c>
      <c r="O92" s="150" t="s">
        <v>20</v>
      </c>
      <c r="P92" s="150"/>
      <c r="Q92" s="150"/>
      <c r="R92" s="150"/>
      <c r="S92" s="150"/>
      <c r="T92" s="170" t="s">
        <v>1099</v>
      </c>
      <c r="U92" s="167">
        <v>2023</v>
      </c>
      <c r="V92" s="167" t="s">
        <v>667</v>
      </c>
    </row>
    <row r="93" spans="1:22" s="1" customFormat="1" ht="108" customHeight="1" x14ac:dyDescent="0.35">
      <c r="A93" s="128" t="s">
        <v>131</v>
      </c>
      <c r="B93" s="148" t="s">
        <v>132</v>
      </c>
      <c r="C93" s="148" t="s">
        <v>133</v>
      </c>
      <c r="D93" s="148" t="s">
        <v>134</v>
      </c>
      <c r="E93" s="201" t="s">
        <v>114</v>
      </c>
      <c r="F93" s="154" t="s">
        <v>135</v>
      </c>
      <c r="G93" s="161">
        <v>3</v>
      </c>
      <c r="H93" s="189">
        <v>44423</v>
      </c>
      <c r="I93" s="189">
        <v>46022</v>
      </c>
      <c r="J93" s="163">
        <f t="shared" ref="J93:J97" si="11">(I93-H93)/7</f>
        <v>228.42857142857142</v>
      </c>
      <c r="K93" s="150">
        <v>0</v>
      </c>
      <c r="L93" s="164">
        <f t="shared" ref="L93:L99" si="12">IF(K93/G93&gt;1,1,K93/G93)</f>
        <v>0</v>
      </c>
      <c r="M93" s="187" t="s">
        <v>692</v>
      </c>
      <c r="N93" s="148" t="s">
        <v>117</v>
      </c>
      <c r="O93" s="150" t="s">
        <v>20</v>
      </c>
      <c r="P93" s="150"/>
      <c r="Q93" s="150"/>
      <c r="R93" s="150"/>
      <c r="S93" s="150"/>
      <c r="T93" s="149" t="s">
        <v>1100</v>
      </c>
      <c r="U93" s="150">
        <v>2019</v>
      </c>
      <c r="V93" s="150" t="s">
        <v>667</v>
      </c>
    </row>
    <row r="94" spans="1:22" s="1" customFormat="1" ht="108" customHeight="1" thickBot="1" x14ac:dyDescent="0.4">
      <c r="A94" s="128" t="s">
        <v>197</v>
      </c>
      <c r="B94" s="178" t="s">
        <v>198</v>
      </c>
      <c r="C94" s="178" t="s">
        <v>199</v>
      </c>
      <c r="D94" s="179" t="s">
        <v>200</v>
      </c>
      <c r="E94" s="193" t="s">
        <v>201</v>
      </c>
      <c r="F94" s="193" t="s">
        <v>195</v>
      </c>
      <c r="G94" s="161">
        <v>3</v>
      </c>
      <c r="H94" s="206">
        <v>44377</v>
      </c>
      <c r="I94" s="206">
        <v>46022</v>
      </c>
      <c r="J94" s="163">
        <f t="shared" si="11"/>
        <v>235</v>
      </c>
      <c r="K94" s="167">
        <v>2.5</v>
      </c>
      <c r="L94" s="168">
        <f t="shared" si="12"/>
        <v>0.83333333333333337</v>
      </c>
      <c r="M94" s="207" t="s">
        <v>196</v>
      </c>
      <c r="N94" s="150" t="s">
        <v>155</v>
      </c>
      <c r="O94" s="150" t="s">
        <v>20</v>
      </c>
      <c r="P94" s="150"/>
      <c r="Q94" s="150"/>
      <c r="R94" s="150"/>
      <c r="S94" s="150"/>
      <c r="T94" s="208" t="s">
        <v>970</v>
      </c>
      <c r="U94" s="167">
        <v>2020</v>
      </c>
      <c r="V94" s="167" t="s">
        <v>667</v>
      </c>
    </row>
    <row r="95" spans="1:22" s="1" customFormat="1" ht="108" customHeight="1" x14ac:dyDescent="0.35">
      <c r="A95" s="128" t="s">
        <v>190</v>
      </c>
      <c r="B95" s="178" t="s">
        <v>191</v>
      </c>
      <c r="C95" s="178" t="s">
        <v>192</v>
      </c>
      <c r="D95" s="179" t="s">
        <v>193</v>
      </c>
      <c r="E95" s="193" t="s">
        <v>194</v>
      </c>
      <c r="F95" s="193" t="s">
        <v>195</v>
      </c>
      <c r="G95" s="161">
        <v>3</v>
      </c>
      <c r="H95" s="206">
        <v>44377</v>
      </c>
      <c r="I95" s="206">
        <v>46022</v>
      </c>
      <c r="J95" s="163">
        <f t="shared" si="11"/>
        <v>235</v>
      </c>
      <c r="K95" s="150">
        <v>2.5</v>
      </c>
      <c r="L95" s="164">
        <f t="shared" si="12"/>
        <v>0.83333333333333337</v>
      </c>
      <c r="M95" s="178" t="s">
        <v>196</v>
      </c>
      <c r="N95" s="150" t="s">
        <v>155</v>
      </c>
      <c r="O95" s="150" t="s">
        <v>20</v>
      </c>
      <c r="P95" s="150"/>
      <c r="Q95" s="150"/>
      <c r="R95" s="150"/>
      <c r="S95" s="150"/>
      <c r="T95" s="152" t="s">
        <v>1101</v>
      </c>
      <c r="U95" s="150">
        <v>2020</v>
      </c>
      <c r="V95" s="150" t="s">
        <v>667</v>
      </c>
    </row>
    <row r="96" spans="1:22" s="1" customFormat="1" ht="108" customHeight="1" x14ac:dyDescent="0.35">
      <c r="A96" s="132" t="s">
        <v>443</v>
      </c>
      <c r="B96" s="159" t="s">
        <v>444</v>
      </c>
      <c r="C96" s="159" t="s">
        <v>445</v>
      </c>
      <c r="D96" s="159" t="s">
        <v>947</v>
      </c>
      <c r="E96" s="160" t="s">
        <v>948</v>
      </c>
      <c r="F96" s="160" t="s">
        <v>949</v>
      </c>
      <c r="G96" s="161">
        <v>6</v>
      </c>
      <c r="H96" s="204">
        <v>45898</v>
      </c>
      <c r="I96" s="204">
        <v>45991</v>
      </c>
      <c r="J96" s="163">
        <f t="shared" si="11"/>
        <v>13.285714285714286</v>
      </c>
      <c r="K96" s="150">
        <v>6</v>
      </c>
      <c r="L96" s="164">
        <f t="shared" si="12"/>
        <v>1</v>
      </c>
      <c r="M96" s="161" t="s">
        <v>560</v>
      </c>
      <c r="N96" s="150" t="s">
        <v>463</v>
      </c>
      <c r="O96" s="150" t="s">
        <v>20</v>
      </c>
      <c r="P96" s="150"/>
      <c r="Q96" s="150" t="s">
        <v>20</v>
      </c>
      <c r="R96" s="150"/>
      <c r="S96" s="150"/>
      <c r="T96" s="148" t="s">
        <v>1041</v>
      </c>
      <c r="U96" s="150">
        <v>2024</v>
      </c>
      <c r="V96" s="150" t="s">
        <v>654</v>
      </c>
    </row>
    <row r="97" spans="1:22" s="1" customFormat="1" ht="108" customHeight="1" x14ac:dyDescent="0.35">
      <c r="A97" s="128" t="s">
        <v>127</v>
      </c>
      <c r="B97" s="159" t="s">
        <v>696</v>
      </c>
      <c r="C97" s="159" t="s">
        <v>128</v>
      </c>
      <c r="D97" s="159" t="s">
        <v>753</v>
      </c>
      <c r="E97" s="160" t="s">
        <v>754</v>
      </c>
      <c r="F97" s="160" t="s">
        <v>755</v>
      </c>
      <c r="G97" s="161">
        <v>12</v>
      </c>
      <c r="H97" s="204">
        <v>45848</v>
      </c>
      <c r="I97" s="204">
        <v>46265</v>
      </c>
      <c r="J97" s="163">
        <f t="shared" si="11"/>
        <v>59.571428571428569</v>
      </c>
      <c r="K97" s="150">
        <v>0</v>
      </c>
      <c r="L97" s="164">
        <f t="shared" si="12"/>
        <v>0</v>
      </c>
      <c r="M97" s="150" t="s">
        <v>692</v>
      </c>
      <c r="N97" s="148" t="s">
        <v>117</v>
      </c>
      <c r="O97" s="150"/>
      <c r="P97" s="150"/>
      <c r="Q97" s="150"/>
      <c r="R97" s="150"/>
      <c r="S97" s="150"/>
      <c r="T97" s="151" t="s">
        <v>1090</v>
      </c>
      <c r="U97" s="150">
        <v>2019</v>
      </c>
      <c r="V97" s="150" t="s">
        <v>667</v>
      </c>
    </row>
    <row r="98" spans="1:22" s="1" customFormat="1" ht="108" customHeight="1" x14ac:dyDescent="0.35">
      <c r="A98" s="128" t="s">
        <v>144</v>
      </c>
      <c r="B98" s="159" t="s">
        <v>145</v>
      </c>
      <c r="C98" s="159" t="s">
        <v>941</v>
      </c>
      <c r="D98" s="159" t="s">
        <v>482</v>
      </c>
      <c r="E98" s="160" t="s">
        <v>483</v>
      </c>
      <c r="F98" s="160" t="s">
        <v>476</v>
      </c>
      <c r="G98" s="161">
        <v>1</v>
      </c>
      <c r="H98" s="204">
        <v>45475</v>
      </c>
      <c r="I98" s="204">
        <v>45565</v>
      </c>
      <c r="J98" s="191">
        <v>12.86</v>
      </c>
      <c r="K98" s="187">
        <v>1</v>
      </c>
      <c r="L98" s="164">
        <f t="shared" si="12"/>
        <v>1</v>
      </c>
      <c r="M98" s="150" t="s">
        <v>955</v>
      </c>
      <c r="N98" s="148" t="s">
        <v>141</v>
      </c>
      <c r="O98" s="150" t="s">
        <v>20</v>
      </c>
      <c r="P98" s="150"/>
      <c r="Q98" s="150"/>
      <c r="R98" s="150"/>
      <c r="S98" s="150"/>
      <c r="T98" s="153" t="s">
        <v>1042</v>
      </c>
      <c r="U98" s="150">
        <v>2019</v>
      </c>
      <c r="V98" s="150" t="s">
        <v>654</v>
      </c>
    </row>
    <row r="99" spans="1:22" s="1" customFormat="1" ht="108" customHeight="1" x14ac:dyDescent="0.35">
      <c r="A99" s="128" t="s">
        <v>830</v>
      </c>
      <c r="B99" s="159" t="s">
        <v>831</v>
      </c>
      <c r="C99" s="159" t="s">
        <v>832</v>
      </c>
      <c r="D99" s="159" t="s">
        <v>833</v>
      </c>
      <c r="E99" s="160" t="s">
        <v>834</v>
      </c>
      <c r="F99" s="154" t="s">
        <v>835</v>
      </c>
      <c r="G99" s="150">
        <v>5</v>
      </c>
      <c r="H99" s="162">
        <v>45845</v>
      </c>
      <c r="I99" s="162">
        <v>46021</v>
      </c>
      <c r="J99" s="163">
        <f t="shared" ref="J99" si="13">(I99-H99)/7</f>
        <v>25.142857142857142</v>
      </c>
      <c r="K99" s="150">
        <v>1</v>
      </c>
      <c r="L99" s="164">
        <f t="shared" si="12"/>
        <v>0.2</v>
      </c>
      <c r="M99" s="161" t="s">
        <v>208</v>
      </c>
      <c r="N99" s="150" t="s">
        <v>797</v>
      </c>
      <c r="O99" s="150" t="s">
        <v>20</v>
      </c>
      <c r="P99" s="150"/>
      <c r="Q99" s="150"/>
      <c r="R99" s="150"/>
      <c r="S99" s="150"/>
      <c r="T99" s="154" t="s">
        <v>977</v>
      </c>
      <c r="U99" s="150">
        <v>2025</v>
      </c>
      <c r="V99" s="150" t="s">
        <v>667</v>
      </c>
    </row>
    <row r="100" spans="1:22" s="1" customFormat="1" ht="108" customHeight="1" x14ac:dyDescent="0.35">
      <c r="A100" s="128" t="s">
        <v>781</v>
      </c>
      <c r="B100" s="148" t="s">
        <v>64</v>
      </c>
      <c r="C100" s="140" t="s">
        <v>32</v>
      </c>
      <c r="D100" s="209" t="s">
        <v>1044</v>
      </c>
      <c r="E100" s="186" t="s">
        <v>34</v>
      </c>
      <c r="F100" s="186" t="s">
        <v>35</v>
      </c>
      <c r="G100" s="161">
        <v>3</v>
      </c>
      <c r="H100" s="210">
        <v>43800</v>
      </c>
      <c r="I100" s="210">
        <v>45657</v>
      </c>
      <c r="J100" s="163">
        <f t="shared" ref="J100:J101" si="14">(I100-H100)/7</f>
        <v>265.28571428571428</v>
      </c>
      <c r="K100" s="167">
        <v>3</v>
      </c>
      <c r="L100" s="168">
        <f t="shared" ref="L100" si="15">IF(K100/G100&gt;1,1,K100/G100)</f>
        <v>1</v>
      </c>
      <c r="M100" s="167" t="s">
        <v>648</v>
      </c>
      <c r="N100" s="148" t="s">
        <v>62</v>
      </c>
      <c r="O100" s="150" t="s">
        <v>20</v>
      </c>
      <c r="P100" s="150"/>
      <c r="Q100" s="150"/>
      <c r="R100" s="150"/>
      <c r="S100" s="150"/>
      <c r="T100" s="196" t="s">
        <v>1043</v>
      </c>
      <c r="U100" s="167">
        <v>2016</v>
      </c>
      <c r="V100" s="167" t="s">
        <v>654</v>
      </c>
    </row>
    <row r="101" spans="1:22" s="1" customFormat="1" ht="108" customHeight="1" x14ac:dyDescent="0.35">
      <c r="A101" s="128" t="s">
        <v>780</v>
      </c>
      <c r="B101" s="148" t="s">
        <v>63</v>
      </c>
      <c r="C101" s="140" t="s">
        <v>32</v>
      </c>
      <c r="D101" s="209" t="s">
        <v>33</v>
      </c>
      <c r="E101" s="186" t="s">
        <v>34</v>
      </c>
      <c r="F101" s="186" t="s">
        <v>35</v>
      </c>
      <c r="G101" s="161">
        <v>3</v>
      </c>
      <c r="H101" s="210">
        <v>43800</v>
      </c>
      <c r="I101" s="210">
        <v>45657</v>
      </c>
      <c r="J101" s="163">
        <f t="shared" si="14"/>
        <v>265.28571428571428</v>
      </c>
      <c r="K101" s="150">
        <v>3</v>
      </c>
      <c r="L101" s="164">
        <f t="shared" ref="L101:L104" si="16">IF(K101/G101&gt;1,1,K101/G101)</f>
        <v>1</v>
      </c>
      <c r="M101" s="150" t="s">
        <v>648</v>
      </c>
      <c r="N101" s="148" t="s">
        <v>62</v>
      </c>
      <c r="O101" s="150" t="s">
        <v>20</v>
      </c>
      <c r="P101" s="150"/>
      <c r="Q101" s="150"/>
      <c r="R101" s="150"/>
      <c r="S101" s="150"/>
      <c r="T101" s="153" t="s">
        <v>1045</v>
      </c>
      <c r="U101" s="150">
        <v>2016</v>
      </c>
      <c r="V101" s="150" t="s">
        <v>654</v>
      </c>
    </row>
    <row r="102" spans="1:22" s="1" customFormat="1" ht="108" customHeight="1" x14ac:dyDescent="0.35">
      <c r="A102" s="128" t="s">
        <v>59</v>
      </c>
      <c r="B102" s="148" t="s">
        <v>60</v>
      </c>
      <c r="C102" s="211" t="s">
        <v>464</v>
      </c>
      <c r="D102" s="211" t="s">
        <v>465</v>
      </c>
      <c r="E102" s="212" t="s">
        <v>466</v>
      </c>
      <c r="F102" s="212" t="s">
        <v>467</v>
      </c>
      <c r="G102" s="161">
        <v>3</v>
      </c>
      <c r="H102" s="213">
        <v>45475</v>
      </c>
      <c r="I102" s="213">
        <v>46022</v>
      </c>
      <c r="J102" s="214">
        <v>78.14</v>
      </c>
      <c r="K102" s="150">
        <v>1</v>
      </c>
      <c r="L102" s="164">
        <f t="shared" si="16"/>
        <v>0.33333333333333331</v>
      </c>
      <c r="M102" s="161" t="s">
        <v>223</v>
      </c>
      <c r="N102" s="148" t="s">
        <v>51</v>
      </c>
      <c r="O102" s="150" t="s">
        <v>20</v>
      </c>
      <c r="P102" s="150"/>
      <c r="Q102" s="150"/>
      <c r="R102" s="150"/>
      <c r="S102" s="150"/>
      <c r="T102" s="148" t="s">
        <v>1102</v>
      </c>
      <c r="U102" s="150">
        <v>2015</v>
      </c>
      <c r="V102" s="150" t="s">
        <v>667</v>
      </c>
    </row>
    <row r="103" spans="1:22" s="1" customFormat="1" ht="108" customHeight="1" x14ac:dyDescent="0.35">
      <c r="A103" s="128" t="s">
        <v>40</v>
      </c>
      <c r="B103" s="148" t="s">
        <v>41</v>
      </c>
      <c r="C103" s="148" t="s">
        <v>554</v>
      </c>
      <c r="D103" s="184" t="s">
        <v>39</v>
      </c>
      <c r="E103" s="183" t="s">
        <v>557</v>
      </c>
      <c r="F103" s="183" t="s">
        <v>556</v>
      </c>
      <c r="G103" s="161">
        <v>2</v>
      </c>
      <c r="H103" s="189">
        <v>43746</v>
      </c>
      <c r="I103" s="189">
        <v>46022</v>
      </c>
      <c r="J103" s="163">
        <f t="shared" ref="J103:J104" si="17">(I103-H103)/7</f>
        <v>325.14285714285717</v>
      </c>
      <c r="K103" s="150">
        <v>0</v>
      </c>
      <c r="L103" s="164">
        <f t="shared" si="16"/>
        <v>0</v>
      </c>
      <c r="M103" s="150" t="s">
        <v>563</v>
      </c>
      <c r="N103" s="148" t="s">
        <v>36</v>
      </c>
      <c r="O103" s="150" t="s">
        <v>20</v>
      </c>
      <c r="P103" s="150"/>
      <c r="Q103" s="150"/>
      <c r="R103" s="150"/>
      <c r="S103" s="150"/>
      <c r="T103" s="148" t="s">
        <v>1103</v>
      </c>
      <c r="U103" s="150">
        <v>2014</v>
      </c>
      <c r="V103" s="150" t="s">
        <v>667</v>
      </c>
    </row>
    <row r="104" spans="1:22" s="1" customFormat="1" ht="108" customHeight="1" x14ac:dyDescent="0.35">
      <c r="A104" s="128" t="s">
        <v>37</v>
      </c>
      <c r="B104" s="148" t="s">
        <v>38</v>
      </c>
      <c r="C104" s="148" t="s">
        <v>553</v>
      </c>
      <c r="D104" s="148" t="s">
        <v>39</v>
      </c>
      <c r="E104" s="154" t="s">
        <v>555</v>
      </c>
      <c r="F104" s="154" t="s">
        <v>556</v>
      </c>
      <c r="G104" s="161">
        <v>2</v>
      </c>
      <c r="H104" s="189">
        <v>43746</v>
      </c>
      <c r="I104" s="189">
        <v>46022</v>
      </c>
      <c r="J104" s="163">
        <f t="shared" si="17"/>
        <v>325.14285714285717</v>
      </c>
      <c r="K104" s="150">
        <v>0</v>
      </c>
      <c r="L104" s="164">
        <f t="shared" si="16"/>
        <v>0</v>
      </c>
      <c r="M104" s="150" t="s">
        <v>563</v>
      </c>
      <c r="N104" s="148" t="s">
        <v>36</v>
      </c>
      <c r="O104" s="150" t="s">
        <v>20</v>
      </c>
      <c r="P104" s="150"/>
      <c r="Q104" s="150" t="s">
        <v>20</v>
      </c>
      <c r="R104" s="150"/>
      <c r="S104" s="150"/>
      <c r="T104" s="148" t="s">
        <v>1104</v>
      </c>
      <c r="U104" s="150">
        <v>2014</v>
      </c>
      <c r="V104" s="150" t="s">
        <v>667</v>
      </c>
    </row>
    <row r="105" spans="1:22" s="1" customFormat="1" ht="108" customHeight="1" x14ac:dyDescent="0.35">
      <c r="A105" s="128" t="s">
        <v>116</v>
      </c>
      <c r="B105" s="159" t="s">
        <v>664</v>
      </c>
      <c r="C105" s="159" t="s">
        <v>477</v>
      </c>
      <c r="D105" s="159" t="s">
        <v>478</v>
      </c>
      <c r="E105" s="160" t="s">
        <v>479</v>
      </c>
      <c r="F105" s="160" t="s">
        <v>480</v>
      </c>
      <c r="G105" s="161">
        <v>3</v>
      </c>
      <c r="H105" s="204">
        <v>45475</v>
      </c>
      <c r="I105" s="204">
        <v>45657</v>
      </c>
      <c r="J105" s="161">
        <v>12.86</v>
      </c>
      <c r="K105" s="167">
        <v>3</v>
      </c>
      <c r="L105" s="168">
        <f t="shared" ref="L105" si="18">IF(K105/G105&gt;1,1,K105/G105)</f>
        <v>1</v>
      </c>
      <c r="M105" s="198" t="s">
        <v>692</v>
      </c>
      <c r="N105" s="148" t="s">
        <v>115</v>
      </c>
      <c r="O105" s="150" t="s">
        <v>20</v>
      </c>
      <c r="P105" s="150"/>
      <c r="Q105" s="150" t="s">
        <v>20</v>
      </c>
      <c r="R105" s="150" t="s">
        <v>20</v>
      </c>
      <c r="S105" s="150"/>
      <c r="T105" s="196" t="s">
        <v>1046</v>
      </c>
      <c r="U105" s="167">
        <v>2018</v>
      </c>
      <c r="V105" s="167" t="s">
        <v>654</v>
      </c>
    </row>
    <row r="106" spans="1:22" s="1" customFormat="1" ht="108" customHeight="1" x14ac:dyDescent="0.35">
      <c r="A106" s="128" t="s">
        <v>116</v>
      </c>
      <c r="B106" s="159" t="s">
        <v>664</v>
      </c>
      <c r="C106" s="159" t="s">
        <v>477</v>
      </c>
      <c r="D106" s="159" t="s">
        <v>662</v>
      </c>
      <c r="E106" s="160" t="s">
        <v>481</v>
      </c>
      <c r="F106" s="160" t="s">
        <v>663</v>
      </c>
      <c r="G106" s="161">
        <v>4</v>
      </c>
      <c r="H106" s="204">
        <v>45475</v>
      </c>
      <c r="I106" s="204">
        <v>45838</v>
      </c>
      <c r="J106" s="161">
        <v>51.86</v>
      </c>
      <c r="K106" s="150">
        <v>4</v>
      </c>
      <c r="L106" s="164">
        <v>1</v>
      </c>
      <c r="M106" s="187" t="s">
        <v>692</v>
      </c>
      <c r="N106" s="148" t="s">
        <v>115</v>
      </c>
      <c r="O106" s="150" t="s">
        <v>20</v>
      </c>
      <c r="P106" s="150"/>
      <c r="Q106" s="150" t="s">
        <v>20</v>
      </c>
      <c r="R106" s="150" t="s">
        <v>20</v>
      </c>
      <c r="S106" s="150"/>
      <c r="T106" s="153" t="s">
        <v>1047</v>
      </c>
      <c r="U106" s="150">
        <v>2018</v>
      </c>
      <c r="V106" s="150" t="s">
        <v>654</v>
      </c>
    </row>
    <row r="107" spans="1:22" s="1" customFormat="1" ht="108" customHeight="1" x14ac:dyDescent="0.35">
      <c r="A107" s="128" t="s">
        <v>786</v>
      </c>
      <c r="B107" s="148" t="s">
        <v>92</v>
      </c>
      <c r="C107" s="148" t="s">
        <v>93</v>
      </c>
      <c r="D107" s="148" t="s">
        <v>94</v>
      </c>
      <c r="E107" s="154" t="s">
        <v>95</v>
      </c>
      <c r="F107" s="154" t="s">
        <v>96</v>
      </c>
      <c r="G107" s="161">
        <v>3</v>
      </c>
      <c r="H107" s="189">
        <v>42752</v>
      </c>
      <c r="I107" s="189">
        <v>43069</v>
      </c>
      <c r="J107" s="163">
        <f t="shared" ref="J107:J114" si="19">(I107-H107)/7</f>
        <v>45.285714285714285</v>
      </c>
      <c r="K107" s="150">
        <v>3</v>
      </c>
      <c r="L107" s="164">
        <f t="shared" ref="L107:L111" si="20">IF(K107/G107&gt;1,1,K107/G107)</f>
        <v>1</v>
      </c>
      <c r="M107" s="150" t="s">
        <v>955</v>
      </c>
      <c r="N107" s="148" t="s">
        <v>65</v>
      </c>
      <c r="O107" s="150" t="s">
        <v>20</v>
      </c>
      <c r="P107" s="150"/>
      <c r="Q107" s="150"/>
      <c r="R107" s="150"/>
      <c r="S107" s="150"/>
      <c r="T107" s="153" t="s">
        <v>1048</v>
      </c>
      <c r="U107" s="150">
        <v>2017</v>
      </c>
      <c r="V107" s="150" t="s">
        <v>654</v>
      </c>
    </row>
    <row r="108" spans="1:22" s="1" customFormat="1" ht="108" customHeight="1" x14ac:dyDescent="0.35">
      <c r="A108" s="128" t="s">
        <v>782</v>
      </c>
      <c r="B108" s="148" t="s">
        <v>90</v>
      </c>
      <c r="C108" s="148" t="s">
        <v>91</v>
      </c>
      <c r="D108" s="148" t="s">
        <v>693</v>
      </c>
      <c r="E108" s="154" t="s">
        <v>694</v>
      </c>
      <c r="F108" s="154" t="s">
        <v>695</v>
      </c>
      <c r="G108" s="161">
        <v>2</v>
      </c>
      <c r="H108" s="189">
        <v>45848</v>
      </c>
      <c r="I108" s="189">
        <v>46203</v>
      </c>
      <c r="J108" s="163">
        <f t="shared" si="19"/>
        <v>50.714285714285715</v>
      </c>
      <c r="K108" s="150">
        <v>0</v>
      </c>
      <c r="L108" s="164">
        <f t="shared" si="20"/>
        <v>0</v>
      </c>
      <c r="M108" s="150" t="s">
        <v>692</v>
      </c>
      <c r="N108" s="148" t="s">
        <v>65</v>
      </c>
      <c r="O108" s="150" t="s">
        <v>20</v>
      </c>
      <c r="P108" s="150"/>
      <c r="Q108" s="150" t="s">
        <v>20</v>
      </c>
      <c r="R108" s="150" t="s">
        <v>20</v>
      </c>
      <c r="S108" s="150"/>
      <c r="T108" s="151" t="s">
        <v>1090</v>
      </c>
      <c r="U108" s="150">
        <v>2017</v>
      </c>
      <c r="V108" s="150" t="s">
        <v>667</v>
      </c>
    </row>
    <row r="109" spans="1:22" s="1" customFormat="1" ht="108" customHeight="1" x14ac:dyDescent="0.35">
      <c r="A109" s="128" t="s">
        <v>779</v>
      </c>
      <c r="B109" s="148" t="s">
        <v>48</v>
      </c>
      <c r="C109" s="148" t="s">
        <v>954</v>
      </c>
      <c r="D109" s="148" t="s">
        <v>951</v>
      </c>
      <c r="E109" s="154" t="s">
        <v>49</v>
      </c>
      <c r="F109" s="154" t="s">
        <v>50</v>
      </c>
      <c r="G109" s="161">
        <v>1</v>
      </c>
      <c r="H109" s="189">
        <v>41306</v>
      </c>
      <c r="I109" s="189">
        <v>45930</v>
      </c>
      <c r="J109" s="163">
        <f t="shared" si="19"/>
        <v>660.57142857142856</v>
      </c>
      <c r="K109" s="150">
        <v>1</v>
      </c>
      <c r="L109" s="164">
        <f t="shared" si="20"/>
        <v>1</v>
      </c>
      <c r="M109" s="187" t="s">
        <v>692</v>
      </c>
      <c r="N109" s="150" t="s">
        <v>29</v>
      </c>
      <c r="O109" s="150" t="s">
        <v>20</v>
      </c>
      <c r="P109" s="150"/>
      <c r="Q109" s="150"/>
      <c r="R109" s="150"/>
      <c r="S109" s="150"/>
      <c r="T109" s="153" t="s">
        <v>1064</v>
      </c>
      <c r="U109" s="150">
        <v>2012</v>
      </c>
      <c r="V109" s="150" t="s">
        <v>656</v>
      </c>
    </row>
    <row r="110" spans="1:22" s="1" customFormat="1" ht="108" customHeight="1" x14ac:dyDescent="0.3">
      <c r="A110" s="128" t="s">
        <v>785</v>
      </c>
      <c r="B110" s="148" t="s">
        <v>85</v>
      </c>
      <c r="C110" s="11" t="s">
        <v>86</v>
      </c>
      <c r="D110" s="141" t="s">
        <v>87</v>
      </c>
      <c r="E110" s="142" t="s">
        <v>88</v>
      </c>
      <c r="F110" s="142" t="s">
        <v>89</v>
      </c>
      <c r="G110" s="161">
        <v>5</v>
      </c>
      <c r="H110" s="215">
        <v>44423</v>
      </c>
      <c r="I110" s="189">
        <v>45869</v>
      </c>
      <c r="J110" s="163">
        <f t="shared" si="19"/>
        <v>206.57142857142858</v>
      </c>
      <c r="K110" s="199">
        <v>3</v>
      </c>
      <c r="L110" s="164">
        <v>1</v>
      </c>
      <c r="M110" s="187" t="s">
        <v>692</v>
      </c>
      <c r="N110" s="148" t="s">
        <v>65</v>
      </c>
      <c r="O110" s="150" t="s">
        <v>20</v>
      </c>
      <c r="P110" s="150"/>
      <c r="Q110" s="150" t="s">
        <v>20</v>
      </c>
      <c r="R110" s="150" t="s">
        <v>20</v>
      </c>
      <c r="S110" s="150"/>
      <c r="T110" s="216" t="s">
        <v>1049</v>
      </c>
      <c r="U110" s="150">
        <v>2017</v>
      </c>
      <c r="V110" s="150" t="s">
        <v>654</v>
      </c>
    </row>
    <row r="111" spans="1:22" s="1" customFormat="1" ht="108" customHeight="1" x14ac:dyDescent="0.35">
      <c r="A111" s="128" t="s">
        <v>80</v>
      </c>
      <c r="B111" s="11" t="s">
        <v>81</v>
      </c>
      <c r="C111" s="11" t="s">
        <v>82</v>
      </c>
      <c r="D111" s="141" t="s">
        <v>83</v>
      </c>
      <c r="E111" s="142" t="s">
        <v>978</v>
      </c>
      <c r="F111" s="142" t="s">
        <v>84</v>
      </c>
      <c r="G111" s="161">
        <v>4</v>
      </c>
      <c r="H111" s="215">
        <v>43040</v>
      </c>
      <c r="I111" s="189">
        <v>46022</v>
      </c>
      <c r="J111" s="163">
        <f t="shared" si="19"/>
        <v>426</v>
      </c>
      <c r="K111" s="199">
        <v>1</v>
      </c>
      <c r="L111" s="164">
        <f t="shared" si="20"/>
        <v>0.25</v>
      </c>
      <c r="M111" s="187" t="s">
        <v>692</v>
      </c>
      <c r="N111" s="148" t="s">
        <v>65</v>
      </c>
      <c r="O111" s="150" t="s">
        <v>20</v>
      </c>
      <c r="P111" s="150"/>
      <c r="Q111" s="150" t="s">
        <v>20</v>
      </c>
      <c r="R111" s="150" t="s">
        <v>20</v>
      </c>
      <c r="S111" s="150"/>
      <c r="T111" s="217" t="s">
        <v>1105</v>
      </c>
      <c r="U111" s="218">
        <v>2017</v>
      </c>
      <c r="V111" s="150" t="s">
        <v>667</v>
      </c>
    </row>
    <row r="112" spans="1:22" s="1" customFormat="1" ht="108" customHeight="1" x14ac:dyDescent="0.35">
      <c r="A112" s="128" t="s">
        <v>75</v>
      </c>
      <c r="B112" s="148" t="s">
        <v>76</v>
      </c>
      <c r="C112" s="141" t="s">
        <v>68</v>
      </c>
      <c r="D112" s="141" t="s">
        <v>77</v>
      </c>
      <c r="E112" s="142" t="s">
        <v>78</v>
      </c>
      <c r="F112" s="142" t="s">
        <v>79</v>
      </c>
      <c r="G112" s="161">
        <v>2</v>
      </c>
      <c r="H112" s="215">
        <v>43040</v>
      </c>
      <c r="I112" s="189">
        <v>45808</v>
      </c>
      <c r="J112" s="163">
        <f t="shared" si="19"/>
        <v>395.42857142857144</v>
      </c>
      <c r="K112" s="219">
        <v>0.8</v>
      </c>
      <c r="L112" s="220">
        <v>1</v>
      </c>
      <c r="M112" s="167" t="s">
        <v>955</v>
      </c>
      <c r="N112" s="148" t="s">
        <v>65</v>
      </c>
      <c r="O112" s="150" t="s">
        <v>20</v>
      </c>
      <c r="P112" s="150" t="s">
        <v>20</v>
      </c>
      <c r="Q112" s="150" t="s">
        <v>20</v>
      </c>
      <c r="R112" s="150"/>
      <c r="S112" s="150"/>
      <c r="T112" s="221" t="s">
        <v>1050</v>
      </c>
      <c r="U112" s="219">
        <v>2017</v>
      </c>
      <c r="V112" s="167" t="s">
        <v>654</v>
      </c>
    </row>
    <row r="113" spans="1:22" s="1" customFormat="1" ht="108" customHeight="1" x14ac:dyDescent="0.35">
      <c r="A113" s="128" t="s">
        <v>69</v>
      </c>
      <c r="B113" s="11" t="s">
        <v>70</v>
      </c>
      <c r="C113" s="11" t="s">
        <v>71</v>
      </c>
      <c r="D113" s="141" t="s">
        <v>72</v>
      </c>
      <c r="E113" s="142" t="s">
        <v>73</v>
      </c>
      <c r="F113" s="142" t="s">
        <v>74</v>
      </c>
      <c r="G113" s="161">
        <v>1</v>
      </c>
      <c r="H113" s="222">
        <v>43040</v>
      </c>
      <c r="I113" s="189">
        <v>46022</v>
      </c>
      <c r="J113" s="163">
        <f t="shared" si="19"/>
        <v>426</v>
      </c>
      <c r="K113" s="199">
        <v>0.9</v>
      </c>
      <c r="L113" s="164">
        <f t="shared" ref="L113:L118" si="21">IF(K113/G113&gt;1,1,K113/G113)</f>
        <v>0.9</v>
      </c>
      <c r="M113" s="187" t="s">
        <v>692</v>
      </c>
      <c r="N113" s="148" t="s">
        <v>65</v>
      </c>
      <c r="O113" s="150" t="s">
        <v>20</v>
      </c>
      <c r="P113" s="150" t="s">
        <v>20</v>
      </c>
      <c r="Q113" s="150" t="s">
        <v>20</v>
      </c>
      <c r="R113" s="150"/>
      <c r="S113" s="150"/>
      <c r="T113" s="223" t="s">
        <v>1106</v>
      </c>
      <c r="U113" s="199">
        <v>2017</v>
      </c>
      <c r="V113" s="150" t="s">
        <v>667</v>
      </c>
    </row>
    <row r="114" spans="1:22" ht="108" customHeight="1" x14ac:dyDescent="0.35">
      <c r="A114" s="128" t="s">
        <v>66</v>
      </c>
      <c r="B114" s="11" t="s">
        <v>67</v>
      </c>
      <c r="C114" s="11" t="s">
        <v>68</v>
      </c>
      <c r="D114" s="141" t="s">
        <v>979</v>
      </c>
      <c r="E114" s="142" t="s">
        <v>980</v>
      </c>
      <c r="F114" s="142" t="s">
        <v>981</v>
      </c>
      <c r="G114" s="161">
        <v>1</v>
      </c>
      <c r="H114" s="215">
        <v>42736</v>
      </c>
      <c r="I114" s="189">
        <v>45961</v>
      </c>
      <c r="J114" s="163">
        <f t="shared" si="19"/>
        <v>460.71428571428572</v>
      </c>
      <c r="K114" s="219">
        <v>1</v>
      </c>
      <c r="L114" s="168">
        <v>0</v>
      </c>
      <c r="M114" s="198" t="s">
        <v>692</v>
      </c>
      <c r="N114" s="148" t="s">
        <v>65</v>
      </c>
      <c r="O114" s="150" t="s">
        <v>20</v>
      </c>
      <c r="P114" s="150"/>
      <c r="Q114" s="150" t="s">
        <v>20</v>
      </c>
      <c r="R114" s="150"/>
      <c r="S114" s="150"/>
      <c r="T114" s="224" t="s">
        <v>1133</v>
      </c>
      <c r="U114" s="225">
        <v>2017</v>
      </c>
      <c r="V114" s="167" t="s">
        <v>667</v>
      </c>
    </row>
    <row r="115" spans="1:22" ht="108" customHeight="1" x14ac:dyDescent="0.35">
      <c r="A115" s="128" t="s">
        <v>56</v>
      </c>
      <c r="B115" s="148" t="s">
        <v>57</v>
      </c>
      <c r="C115" s="148"/>
      <c r="D115" s="148" t="s">
        <v>603</v>
      </c>
      <c r="E115" s="154" t="s">
        <v>604</v>
      </c>
      <c r="F115" s="154" t="s">
        <v>605</v>
      </c>
      <c r="G115" s="161">
        <v>1</v>
      </c>
      <c r="H115" s="189">
        <v>42401</v>
      </c>
      <c r="I115" s="189">
        <v>45961</v>
      </c>
      <c r="J115" s="163">
        <f t="shared" ref="J115:J119" si="22">(I115-H115)/7</f>
        <v>508.57142857142856</v>
      </c>
      <c r="K115" s="150">
        <v>1</v>
      </c>
      <c r="L115" s="164">
        <v>0</v>
      </c>
      <c r="M115" s="150" t="s">
        <v>771</v>
      </c>
      <c r="N115" s="148" t="s">
        <v>51</v>
      </c>
      <c r="O115" s="150" t="s">
        <v>20</v>
      </c>
      <c r="P115" s="150"/>
      <c r="Q115" s="150"/>
      <c r="R115" s="150"/>
      <c r="S115" s="150"/>
      <c r="T115" s="153" t="s">
        <v>1107</v>
      </c>
      <c r="U115" s="150">
        <v>2015</v>
      </c>
      <c r="V115" s="150" t="s">
        <v>667</v>
      </c>
    </row>
    <row r="116" spans="1:22" ht="108" customHeight="1" x14ac:dyDescent="0.35">
      <c r="A116" s="128" t="s">
        <v>56</v>
      </c>
      <c r="B116" s="148" t="s">
        <v>58</v>
      </c>
      <c r="C116" s="148"/>
      <c r="D116" s="148" t="s">
        <v>606</v>
      </c>
      <c r="E116" s="154" t="s">
        <v>607</v>
      </c>
      <c r="F116" s="154" t="s">
        <v>608</v>
      </c>
      <c r="G116" s="161">
        <v>1</v>
      </c>
      <c r="H116" s="189">
        <v>42401</v>
      </c>
      <c r="I116" s="189">
        <v>45961</v>
      </c>
      <c r="J116" s="163">
        <f t="shared" si="22"/>
        <v>508.57142857142856</v>
      </c>
      <c r="K116" s="150">
        <v>1</v>
      </c>
      <c r="L116" s="164">
        <v>0</v>
      </c>
      <c r="M116" s="150" t="s">
        <v>561</v>
      </c>
      <c r="N116" s="148" t="s">
        <v>51</v>
      </c>
      <c r="O116" s="150" t="s">
        <v>20</v>
      </c>
      <c r="P116" s="150"/>
      <c r="Q116" s="150"/>
      <c r="R116" s="150"/>
      <c r="S116" s="150"/>
      <c r="T116" s="153" t="s">
        <v>1108</v>
      </c>
      <c r="U116" s="150">
        <v>2015</v>
      </c>
      <c r="V116" s="150" t="s">
        <v>667</v>
      </c>
    </row>
    <row r="117" spans="1:22" ht="108" customHeight="1" x14ac:dyDescent="0.35">
      <c r="A117" s="128" t="s">
        <v>52</v>
      </c>
      <c r="B117" s="148" t="s">
        <v>53</v>
      </c>
      <c r="C117" s="148"/>
      <c r="D117" s="148" t="s">
        <v>54</v>
      </c>
      <c r="E117" s="154" t="s">
        <v>55</v>
      </c>
      <c r="F117" s="154" t="s">
        <v>22</v>
      </c>
      <c r="G117" s="161">
        <v>3</v>
      </c>
      <c r="H117" s="189">
        <v>42402</v>
      </c>
      <c r="I117" s="189">
        <v>46022</v>
      </c>
      <c r="J117" s="163">
        <f t="shared" si="22"/>
        <v>517.14285714285711</v>
      </c>
      <c r="K117" s="150">
        <v>2</v>
      </c>
      <c r="L117" s="164">
        <f t="shared" si="21"/>
        <v>0.66666666666666663</v>
      </c>
      <c r="M117" s="150" t="s">
        <v>561</v>
      </c>
      <c r="N117" s="148" t="s">
        <v>51</v>
      </c>
      <c r="O117" s="150" t="s">
        <v>20</v>
      </c>
      <c r="P117" s="150"/>
      <c r="Q117" s="150"/>
      <c r="R117" s="150"/>
      <c r="S117" s="150"/>
      <c r="T117" s="153" t="s">
        <v>1109</v>
      </c>
      <c r="U117" s="150">
        <v>2015</v>
      </c>
      <c r="V117" s="150" t="s">
        <v>667</v>
      </c>
    </row>
    <row r="118" spans="1:22" ht="108" customHeight="1" x14ac:dyDescent="0.35">
      <c r="A118" s="128" t="s">
        <v>778</v>
      </c>
      <c r="B118" s="140" t="s">
        <v>31</v>
      </c>
      <c r="C118" s="140" t="s">
        <v>32</v>
      </c>
      <c r="D118" s="148" t="s">
        <v>33</v>
      </c>
      <c r="E118" s="186" t="s">
        <v>34</v>
      </c>
      <c r="F118" s="186" t="s">
        <v>35</v>
      </c>
      <c r="G118" s="161">
        <v>3</v>
      </c>
      <c r="H118" s="210">
        <v>43800</v>
      </c>
      <c r="I118" s="210">
        <v>45657</v>
      </c>
      <c r="J118" s="163">
        <f t="shared" si="22"/>
        <v>265.28571428571428</v>
      </c>
      <c r="K118" s="150">
        <v>3</v>
      </c>
      <c r="L118" s="164">
        <f t="shared" si="21"/>
        <v>1</v>
      </c>
      <c r="M118" s="150" t="s">
        <v>648</v>
      </c>
      <c r="N118" s="148" t="s">
        <v>30</v>
      </c>
      <c r="O118" s="150" t="s">
        <v>20</v>
      </c>
      <c r="P118" s="150"/>
      <c r="Q118" s="150"/>
      <c r="R118" s="150"/>
      <c r="S118" s="150"/>
      <c r="T118" s="153" t="s">
        <v>1051</v>
      </c>
      <c r="U118" s="150">
        <v>2012</v>
      </c>
      <c r="V118" s="150" t="s">
        <v>654</v>
      </c>
    </row>
    <row r="119" spans="1:22" ht="108" customHeight="1" x14ac:dyDescent="0.35">
      <c r="A119" s="128" t="s">
        <v>42</v>
      </c>
      <c r="B119" s="148" t="s">
        <v>43</v>
      </c>
      <c r="C119" s="148" t="s">
        <v>44</v>
      </c>
      <c r="D119" s="148" t="s">
        <v>45</v>
      </c>
      <c r="E119" s="154" t="s">
        <v>46</v>
      </c>
      <c r="F119" s="154" t="s">
        <v>47</v>
      </c>
      <c r="G119" s="161">
        <v>2</v>
      </c>
      <c r="H119" s="189">
        <v>41487</v>
      </c>
      <c r="I119" s="189">
        <v>45808</v>
      </c>
      <c r="J119" s="163">
        <f t="shared" si="22"/>
        <v>617.28571428571433</v>
      </c>
      <c r="K119" s="150">
        <v>0</v>
      </c>
      <c r="L119" s="226">
        <v>1</v>
      </c>
      <c r="M119" s="150" t="s">
        <v>955</v>
      </c>
      <c r="N119" s="154" t="s">
        <v>21</v>
      </c>
      <c r="O119" s="150" t="s">
        <v>20</v>
      </c>
      <c r="P119" s="150"/>
      <c r="Q119" s="150" t="s">
        <v>20</v>
      </c>
      <c r="R119" s="150" t="s">
        <v>20</v>
      </c>
      <c r="S119" s="150"/>
      <c r="T119" s="153" t="s">
        <v>1052</v>
      </c>
      <c r="U119" s="150">
        <v>2013</v>
      </c>
      <c r="V119" s="150" t="s">
        <v>654</v>
      </c>
    </row>
    <row r="120" spans="1:22" ht="108" customHeight="1" x14ac:dyDescent="0.35">
      <c r="A120" s="128" t="s">
        <v>457</v>
      </c>
      <c r="B120" s="159" t="s">
        <v>458</v>
      </c>
      <c r="C120" s="159" t="s">
        <v>459</v>
      </c>
      <c r="D120" s="159" t="s">
        <v>460</v>
      </c>
      <c r="E120" s="160" t="s">
        <v>461</v>
      </c>
      <c r="F120" s="160" t="s">
        <v>462</v>
      </c>
      <c r="G120" s="161">
        <v>1</v>
      </c>
      <c r="H120" s="204">
        <v>45475</v>
      </c>
      <c r="I120" s="204">
        <v>45657</v>
      </c>
      <c r="J120" s="163">
        <f t="shared" ref="J120:J126" si="23">(I120-H120)/7</f>
        <v>26</v>
      </c>
      <c r="K120" s="150">
        <v>1</v>
      </c>
      <c r="L120" s="164">
        <f t="shared" ref="L120:L127" si="24">IF(K120/G120&gt;1,1,K120/G120)</f>
        <v>1</v>
      </c>
      <c r="M120" s="179" t="s">
        <v>225</v>
      </c>
      <c r="N120" s="150" t="s">
        <v>463</v>
      </c>
      <c r="O120" s="150" t="s">
        <v>20</v>
      </c>
      <c r="P120" s="150"/>
      <c r="Q120" s="150"/>
      <c r="R120" s="150"/>
      <c r="S120" s="150"/>
      <c r="T120" s="151" t="s">
        <v>1053</v>
      </c>
      <c r="U120" s="150">
        <v>2024</v>
      </c>
      <c r="V120" s="150" t="s">
        <v>654</v>
      </c>
    </row>
    <row r="121" spans="1:22" ht="108" customHeight="1" x14ac:dyDescent="0.35">
      <c r="A121" s="131" t="s">
        <v>784</v>
      </c>
      <c r="B121" s="11" t="s">
        <v>97</v>
      </c>
      <c r="C121" s="11" t="s">
        <v>98</v>
      </c>
      <c r="D121" s="11" t="s">
        <v>99</v>
      </c>
      <c r="E121" s="139" t="s">
        <v>925</v>
      </c>
      <c r="F121" s="139" t="s">
        <v>926</v>
      </c>
      <c r="G121" s="161">
        <v>5</v>
      </c>
      <c r="H121" s="227">
        <v>43154</v>
      </c>
      <c r="I121" s="189">
        <v>46022</v>
      </c>
      <c r="J121" s="163">
        <f t="shared" si="23"/>
        <v>409.71428571428572</v>
      </c>
      <c r="K121" s="177">
        <v>0.4</v>
      </c>
      <c r="L121" s="164">
        <f t="shared" si="24"/>
        <v>0.08</v>
      </c>
      <c r="M121" s="187" t="s">
        <v>692</v>
      </c>
      <c r="N121" s="148" t="s">
        <v>102</v>
      </c>
      <c r="O121" s="150" t="s">
        <v>20</v>
      </c>
      <c r="P121" s="150" t="s">
        <v>20</v>
      </c>
      <c r="Q121" s="150" t="s">
        <v>20</v>
      </c>
      <c r="R121" s="150"/>
      <c r="S121" s="150"/>
      <c r="T121" s="148" t="s">
        <v>1110</v>
      </c>
      <c r="U121" s="150">
        <v>2017</v>
      </c>
      <c r="V121" s="150" t="s">
        <v>667</v>
      </c>
    </row>
    <row r="122" spans="1:22" ht="108" customHeight="1" x14ac:dyDescent="0.35">
      <c r="A122" s="131" t="s">
        <v>784</v>
      </c>
      <c r="B122" s="11" t="s">
        <v>97</v>
      </c>
      <c r="C122" s="11" t="s">
        <v>98</v>
      </c>
      <c r="D122" s="11" t="s">
        <v>107</v>
      </c>
      <c r="E122" s="139" t="s">
        <v>108</v>
      </c>
      <c r="F122" s="139" t="s">
        <v>109</v>
      </c>
      <c r="G122" s="161">
        <v>1</v>
      </c>
      <c r="H122" s="227">
        <v>43154</v>
      </c>
      <c r="I122" s="189">
        <v>46022</v>
      </c>
      <c r="J122" s="163">
        <f t="shared" si="23"/>
        <v>409.71428571428572</v>
      </c>
      <c r="K122" s="177">
        <v>0.1</v>
      </c>
      <c r="L122" s="164">
        <f t="shared" si="24"/>
        <v>0.1</v>
      </c>
      <c r="M122" s="150" t="s">
        <v>562</v>
      </c>
      <c r="N122" s="148" t="s">
        <v>102</v>
      </c>
      <c r="O122" s="150" t="s">
        <v>20</v>
      </c>
      <c r="P122" s="150" t="s">
        <v>20</v>
      </c>
      <c r="Q122" s="150" t="s">
        <v>20</v>
      </c>
      <c r="R122" s="150"/>
      <c r="S122" s="150"/>
      <c r="T122" s="148" t="s">
        <v>1111</v>
      </c>
      <c r="U122" s="150">
        <v>2017</v>
      </c>
      <c r="V122" s="150" t="s">
        <v>667</v>
      </c>
    </row>
    <row r="123" spans="1:22" ht="108" customHeight="1" x14ac:dyDescent="0.35">
      <c r="A123" s="128" t="s">
        <v>142</v>
      </c>
      <c r="B123" s="159" t="s">
        <v>143</v>
      </c>
      <c r="C123" s="159" t="s">
        <v>475</v>
      </c>
      <c r="D123" s="148" t="s">
        <v>928</v>
      </c>
      <c r="E123" s="154" t="s">
        <v>929</v>
      </c>
      <c r="F123" s="154" t="s">
        <v>930</v>
      </c>
      <c r="G123" s="161">
        <v>1</v>
      </c>
      <c r="H123" s="189">
        <v>45868</v>
      </c>
      <c r="I123" s="189">
        <v>46203</v>
      </c>
      <c r="J123" s="191">
        <f t="shared" si="23"/>
        <v>47.857142857142854</v>
      </c>
      <c r="K123" s="167">
        <v>0</v>
      </c>
      <c r="L123" s="168">
        <f t="shared" si="24"/>
        <v>0</v>
      </c>
      <c r="M123" s="167" t="s">
        <v>771</v>
      </c>
      <c r="N123" s="148" t="s">
        <v>141</v>
      </c>
      <c r="O123" s="150" t="s">
        <v>20</v>
      </c>
      <c r="P123" s="150"/>
      <c r="Q123" s="150" t="s">
        <v>20</v>
      </c>
      <c r="R123" s="150"/>
      <c r="S123" s="150"/>
      <c r="T123" s="170" t="s">
        <v>1112</v>
      </c>
      <c r="U123" s="167">
        <v>2019</v>
      </c>
      <c r="V123" s="167" t="s">
        <v>667</v>
      </c>
    </row>
    <row r="124" spans="1:22" ht="108" customHeight="1" x14ac:dyDescent="0.35">
      <c r="A124" s="128" t="s">
        <v>236</v>
      </c>
      <c r="B124" s="179" t="s">
        <v>942</v>
      </c>
      <c r="C124" s="178" t="s">
        <v>237</v>
      </c>
      <c r="D124" s="178" t="s">
        <v>235</v>
      </c>
      <c r="E124" s="166" t="s">
        <v>238</v>
      </c>
      <c r="F124" s="166" t="s">
        <v>599</v>
      </c>
      <c r="G124" s="161">
        <v>19</v>
      </c>
      <c r="H124" s="190">
        <v>44409</v>
      </c>
      <c r="I124" s="190">
        <v>45657</v>
      </c>
      <c r="J124" s="163">
        <f t="shared" si="23"/>
        <v>178.28571428571428</v>
      </c>
      <c r="K124" s="150">
        <v>19</v>
      </c>
      <c r="L124" s="164">
        <f t="shared" si="24"/>
        <v>1</v>
      </c>
      <c r="M124" s="161" t="s">
        <v>212</v>
      </c>
      <c r="N124" s="150" t="s">
        <v>232</v>
      </c>
      <c r="O124" s="150" t="s">
        <v>20</v>
      </c>
      <c r="P124" s="150"/>
      <c r="Q124" s="150" t="s">
        <v>20</v>
      </c>
      <c r="R124" s="150"/>
      <c r="S124" s="150"/>
      <c r="T124" s="151" t="s">
        <v>1029</v>
      </c>
      <c r="U124" s="150">
        <v>2021</v>
      </c>
      <c r="V124" s="150" t="s">
        <v>654</v>
      </c>
    </row>
    <row r="125" spans="1:22" ht="108" customHeight="1" x14ac:dyDescent="0.35">
      <c r="A125" s="128" t="s">
        <v>506</v>
      </c>
      <c r="B125" s="159" t="s">
        <v>507</v>
      </c>
      <c r="C125" s="159" t="s">
        <v>508</v>
      </c>
      <c r="D125" s="159" t="s">
        <v>494</v>
      </c>
      <c r="E125" s="160" t="s">
        <v>495</v>
      </c>
      <c r="F125" s="160" t="s">
        <v>496</v>
      </c>
      <c r="G125" s="161">
        <v>2</v>
      </c>
      <c r="H125" s="228">
        <v>45488</v>
      </c>
      <c r="I125" s="228">
        <v>45596</v>
      </c>
      <c r="J125" s="174">
        <f t="shared" si="23"/>
        <v>15.428571428571429</v>
      </c>
      <c r="K125" s="150">
        <v>2</v>
      </c>
      <c r="L125" s="164">
        <f t="shared" si="24"/>
        <v>1</v>
      </c>
      <c r="M125" s="214" t="s">
        <v>212</v>
      </c>
      <c r="N125" s="150" t="s">
        <v>521</v>
      </c>
      <c r="O125" s="150" t="s">
        <v>20</v>
      </c>
      <c r="P125" s="150"/>
      <c r="Q125" s="150" t="s">
        <v>20</v>
      </c>
      <c r="R125" s="150"/>
      <c r="S125" s="150"/>
      <c r="T125" s="151" t="s">
        <v>1026</v>
      </c>
      <c r="U125" s="150">
        <v>2024</v>
      </c>
      <c r="V125" s="150" t="s">
        <v>654</v>
      </c>
    </row>
    <row r="126" spans="1:22" ht="108" customHeight="1" x14ac:dyDescent="0.35">
      <c r="A126" s="128" t="s">
        <v>879</v>
      </c>
      <c r="B126" s="159" t="s">
        <v>899</v>
      </c>
      <c r="C126" s="159" t="s">
        <v>880</v>
      </c>
      <c r="D126" s="159" t="s">
        <v>890</v>
      </c>
      <c r="E126" s="160" t="s">
        <v>891</v>
      </c>
      <c r="F126" s="154" t="s">
        <v>752</v>
      </c>
      <c r="G126" s="150">
        <v>2</v>
      </c>
      <c r="H126" s="162">
        <v>45845</v>
      </c>
      <c r="I126" s="162">
        <v>46022</v>
      </c>
      <c r="J126" s="163">
        <f t="shared" si="23"/>
        <v>25.285714285714285</v>
      </c>
      <c r="K126" s="150">
        <v>0</v>
      </c>
      <c r="L126" s="164">
        <f t="shared" si="24"/>
        <v>0</v>
      </c>
      <c r="M126" s="187" t="s">
        <v>805</v>
      </c>
      <c r="N126" s="150" t="s">
        <v>797</v>
      </c>
      <c r="O126" s="150" t="s">
        <v>20</v>
      </c>
      <c r="P126" s="150"/>
      <c r="Q126" s="150" t="s">
        <v>20</v>
      </c>
      <c r="R126" s="150"/>
      <c r="S126" s="150"/>
      <c r="T126" s="154" t="s">
        <v>1113</v>
      </c>
      <c r="U126" s="150">
        <v>2025</v>
      </c>
      <c r="V126" s="150" t="s">
        <v>667</v>
      </c>
    </row>
    <row r="127" spans="1:22" ht="108" customHeight="1" x14ac:dyDescent="0.35">
      <c r="A127" s="128" t="s">
        <v>150</v>
      </c>
      <c r="B127" s="159" t="s">
        <v>151</v>
      </c>
      <c r="C127" s="159" t="s">
        <v>152</v>
      </c>
      <c r="D127" s="159" t="s">
        <v>484</v>
      </c>
      <c r="E127" s="160" t="s">
        <v>485</v>
      </c>
      <c r="F127" s="160" t="s">
        <v>486</v>
      </c>
      <c r="G127" s="161">
        <v>3</v>
      </c>
      <c r="H127" s="204">
        <v>45475</v>
      </c>
      <c r="I127" s="204">
        <v>45535</v>
      </c>
      <c r="J127" s="161">
        <v>8.57</v>
      </c>
      <c r="K127" s="167">
        <v>3</v>
      </c>
      <c r="L127" s="168">
        <f t="shared" si="24"/>
        <v>1</v>
      </c>
      <c r="M127" s="173" t="s">
        <v>558</v>
      </c>
      <c r="N127" s="150" t="s">
        <v>149</v>
      </c>
      <c r="O127" s="150" t="s">
        <v>20</v>
      </c>
      <c r="P127" s="150"/>
      <c r="Q127" s="150"/>
      <c r="R127" s="150"/>
      <c r="S127" s="150"/>
      <c r="T127" s="170" t="s">
        <v>1054</v>
      </c>
      <c r="U127" s="167">
        <v>2020</v>
      </c>
      <c r="V127" s="167" t="s">
        <v>654</v>
      </c>
    </row>
    <row r="128" spans="1:22" ht="108" customHeight="1" x14ac:dyDescent="0.35">
      <c r="A128" s="128" t="s">
        <v>328</v>
      </c>
      <c r="B128" s="180" t="s">
        <v>625</v>
      </c>
      <c r="C128" s="27" t="s">
        <v>329</v>
      </c>
      <c r="D128" s="27" t="s">
        <v>747</v>
      </c>
      <c r="E128" s="26" t="s">
        <v>748</v>
      </c>
      <c r="F128" s="26" t="s">
        <v>749</v>
      </c>
      <c r="G128" s="229">
        <v>18</v>
      </c>
      <c r="H128" s="230">
        <v>45848</v>
      </c>
      <c r="I128" s="230">
        <v>46203</v>
      </c>
      <c r="J128" s="163">
        <f t="shared" ref="J128:J135" si="25">(I128-H128)/7</f>
        <v>50.714285714285715</v>
      </c>
      <c r="K128" s="150">
        <v>0</v>
      </c>
      <c r="L128" s="164">
        <f t="shared" ref="L128:L155" si="26">IF(K128/G128&gt;1,1,K128/G128)</f>
        <v>0</v>
      </c>
      <c r="M128" s="187" t="s">
        <v>692</v>
      </c>
      <c r="N128" s="150" t="s">
        <v>306</v>
      </c>
      <c r="O128" s="150" t="s">
        <v>20</v>
      </c>
      <c r="P128" s="150"/>
      <c r="Q128" s="150" t="s">
        <v>20</v>
      </c>
      <c r="R128" s="150"/>
      <c r="S128" s="150"/>
      <c r="T128" s="151" t="s">
        <v>1090</v>
      </c>
      <c r="U128" s="150">
        <v>2023</v>
      </c>
      <c r="V128" s="150" t="s">
        <v>667</v>
      </c>
    </row>
    <row r="129" spans="1:22" ht="108" customHeight="1" x14ac:dyDescent="0.35">
      <c r="A129" s="128" t="s">
        <v>210</v>
      </c>
      <c r="B129" s="159" t="s">
        <v>982</v>
      </c>
      <c r="C129" s="148" t="s">
        <v>983</v>
      </c>
      <c r="D129" s="159" t="s">
        <v>750</v>
      </c>
      <c r="E129" s="160" t="s">
        <v>751</v>
      </c>
      <c r="F129" s="160" t="s">
        <v>752</v>
      </c>
      <c r="G129" s="150">
        <v>2</v>
      </c>
      <c r="H129" s="204">
        <v>45848</v>
      </c>
      <c r="I129" s="204">
        <v>46022</v>
      </c>
      <c r="J129" s="163">
        <f t="shared" si="25"/>
        <v>24.857142857142858</v>
      </c>
      <c r="K129" s="150">
        <v>0</v>
      </c>
      <c r="L129" s="164">
        <f t="shared" si="26"/>
        <v>0</v>
      </c>
      <c r="M129" s="187" t="s">
        <v>212</v>
      </c>
      <c r="N129" s="150" t="s">
        <v>209</v>
      </c>
      <c r="O129" s="150" t="s">
        <v>20</v>
      </c>
      <c r="P129" s="150"/>
      <c r="Q129" s="150" t="s">
        <v>20</v>
      </c>
      <c r="R129" s="150"/>
      <c r="S129" s="150"/>
      <c r="T129" s="154" t="s">
        <v>1076</v>
      </c>
      <c r="U129" s="150">
        <v>2021</v>
      </c>
      <c r="V129" s="150" t="s">
        <v>667</v>
      </c>
    </row>
    <row r="130" spans="1:22" ht="108" customHeight="1" x14ac:dyDescent="0.35">
      <c r="A130" s="128" t="s">
        <v>214</v>
      </c>
      <c r="B130" s="159" t="s">
        <v>688</v>
      </c>
      <c r="C130" s="159" t="s">
        <v>211</v>
      </c>
      <c r="D130" s="159" t="s">
        <v>689</v>
      </c>
      <c r="E130" s="160" t="s">
        <v>690</v>
      </c>
      <c r="F130" s="160" t="s">
        <v>691</v>
      </c>
      <c r="G130" s="150">
        <v>3</v>
      </c>
      <c r="H130" s="204">
        <v>45848</v>
      </c>
      <c r="I130" s="204">
        <v>46203</v>
      </c>
      <c r="J130" s="163">
        <f t="shared" si="25"/>
        <v>50.714285714285715</v>
      </c>
      <c r="K130" s="167">
        <v>0</v>
      </c>
      <c r="L130" s="168">
        <f t="shared" si="26"/>
        <v>0</v>
      </c>
      <c r="M130" s="198" t="s">
        <v>692</v>
      </c>
      <c r="N130" s="150" t="s">
        <v>209</v>
      </c>
      <c r="O130" s="150" t="s">
        <v>20</v>
      </c>
      <c r="P130" s="150"/>
      <c r="Q130" s="150" t="s">
        <v>20</v>
      </c>
      <c r="R130" s="150"/>
      <c r="S130" s="150"/>
      <c r="T130" s="170" t="s">
        <v>1074</v>
      </c>
      <c r="U130" s="167">
        <v>2021</v>
      </c>
      <c r="V130" s="167" t="s">
        <v>667</v>
      </c>
    </row>
    <row r="131" spans="1:22" ht="108" customHeight="1" x14ac:dyDescent="0.35">
      <c r="A131" s="128" t="s">
        <v>836</v>
      </c>
      <c r="B131" s="159" t="s">
        <v>849</v>
      </c>
      <c r="C131" s="159" t="s">
        <v>837</v>
      </c>
      <c r="D131" s="159" t="s">
        <v>734</v>
      </c>
      <c r="E131" s="160" t="s">
        <v>839</v>
      </c>
      <c r="F131" s="154" t="s">
        <v>840</v>
      </c>
      <c r="G131" s="150">
        <v>5</v>
      </c>
      <c r="H131" s="162">
        <v>45845</v>
      </c>
      <c r="I131" s="162">
        <v>46022</v>
      </c>
      <c r="J131" s="163">
        <f t="shared" si="25"/>
        <v>25.285714285714285</v>
      </c>
      <c r="K131" s="150">
        <v>3</v>
      </c>
      <c r="L131" s="164">
        <f t="shared" si="26"/>
        <v>0.6</v>
      </c>
      <c r="M131" s="179" t="s">
        <v>225</v>
      </c>
      <c r="N131" s="150" t="s">
        <v>797</v>
      </c>
      <c r="O131" s="150" t="s">
        <v>20</v>
      </c>
      <c r="P131" s="150"/>
      <c r="Q131" s="150" t="s">
        <v>20</v>
      </c>
      <c r="R131" s="150"/>
      <c r="S131" s="150"/>
      <c r="T131" s="154" t="s">
        <v>971</v>
      </c>
      <c r="U131" s="150">
        <v>2025</v>
      </c>
      <c r="V131" s="150" t="s">
        <v>667</v>
      </c>
    </row>
    <row r="132" spans="1:22" ht="108" customHeight="1" x14ac:dyDescent="0.35">
      <c r="A132" s="128" t="s">
        <v>836</v>
      </c>
      <c r="B132" s="231" t="s">
        <v>849</v>
      </c>
      <c r="C132" s="231" t="s">
        <v>838</v>
      </c>
      <c r="D132" s="231" t="s">
        <v>725</v>
      </c>
      <c r="E132" s="232" t="s">
        <v>841</v>
      </c>
      <c r="F132" s="158" t="s">
        <v>727</v>
      </c>
      <c r="G132" s="167">
        <v>1</v>
      </c>
      <c r="H132" s="233">
        <v>45845</v>
      </c>
      <c r="I132" s="233">
        <v>46022</v>
      </c>
      <c r="J132" s="234">
        <f t="shared" si="25"/>
        <v>25.285714285714285</v>
      </c>
      <c r="K132" s="167">
        <v>0</v>
      </c>
      <c r="L132" s="168">
        <f t="shared" si="26"/>
        <v>0</v>
      </c>
      <c r="M132" s="173" t="s">
        <v>730</v>
      </c>
      <c r="N132" s="150" t="s">
        <v>797</v>
      </c>
      <c r="O132" s="150" t="s">
        <v>20</v>
      </c>
      <c r="P132" s="150"/>
      <c r="Q132" s="150" t="s">
        <v>20</v>
      </c>
      <c r="R132" s="150"/>
      <c r="S132" s="150"/>
      <c r="T132" s="170" t="s">
        <v>1016</v>
      </c>
      <c r="U132" s="167">
        <v>2025</v>
      </c>
      <c r="V132" s="167" t="s">
        <v>667</v>
      </c>
    </row>
    <row r="133" spans="1:22" ht="108" customHeight="1" x14ac:dyDescent="0.35">
      <c r="A133" s="128" t="s">
        <v>836</v>
      </c>
      <c r="B133" s="159" t="s">
        <v>849</v>
      </c>
      <c r="C133" s="159" t="s">
        <v>838</v>
      </c>
      <c r="D133" s="159" t="s">
        <v>725</v>
      </c>
      <c r="E133" s="160" t="s">
        <v>728</v>
      </c>
      <c r="F133" s="154" t="s">
        <v>842</v>
      </c>
      <c r="G133" s="150">
        <v>10</v>
      </c>
      <c r="H133" s="162">
        <v>45845</v>
      </c>
      <c r="I133" s="162">
        <v>46022</v>
      </c>
      <c r="J133" s="163">
        <f t="shared" si="25"/>
        <v>25.285714285714285</v>
      </c>
      <c r="K133" s="150">
        <v>0</v>
      </c>
      <c r="L133" s="164">
        <f t="shared" si="26"/>
        <v>0</v>
      </c>
      <c r="M133" s="161" t="s">
        <v>730</v>
      </c>
      <c r="N133" s="150" t="s">
        <v>797</v>
      </c>
      <c r="O133" s="150" t="s">
        <v>20</v>
      </c>
      <c r="P133" s="150"/>
      <c r="Q133" s="150" t="s">
        <v>20</v>
      </c>
      <c r="R133" s="150"/>
      <c r="S133" s="150"/>
      <c r="T133" s="151" t="s">
        <v>1016</v>
      </c>
      <c r="U133" s="150">
        <v>2025</v>
      </c>
      <c r="V133" s="150" t="s">
        <v>667</v>
      </c>
    </row>
    <row r="134" spans="1:22" ht="108" customHeight="1" x14ac:dyDescent="0.35">
      <c r="A134" s="128" t="s">
        <v>836</v>
      </c>
      <c r="B134" s="159" t="s">
        <v>849</v>
      </c>
      <c r="C134" s="159" t="s">
        <v>837</v>
      </c>
      <c r="D134" s="159" t="s">
        <v>843</v>
      </c>
      <c r="E134" s="160" t="s">
        <v>844</v>
      </c>
      <c r="F134" s="154" t="s">
        <v>845</v>
      </c>
      <c r="G134" s="150">
        <v>4</v>
      </c>
      <c r="H134" s="162">
        <v>45845</v>
      </c>
      <c r="I134" s="162">
        <v>46022</v>
      </c>
      <c r="J134" s="163">
        <f t="shared" si="25"/>
        <v>25.285714285714285</v>
      </c>
      <c r="K134" s="150">
        <v>2</v>
      </c>
      <c r="L134" s="164">
        <f t="shared" si="26"/>
        <v>0.5</v>
      </c>
      <c r="M134" s="161" t="s">
        <v>805</v>
      </c>
      <c r="N134" s="150" t="s">
        <v>797</v>
      </c>
      <c r="O134" s="150" t="s">
        <v>20</v>
      </c>
      <c r="P134" s="150"/>
      <c r="Q134" s="150" t="s">
        <v>20</v>
      </c>
      <c r="R134" s="150"/>
      <c r="S134" s="150"/>
      <c r="T134" s="154" t="s">
        <v>1114</v>
      </c>
      <c r="U134" s="150">
        <v>2025</v>
      </c>
      <c r="V134" s="150" t="s">
        <v>667</v>
      </c>
    </row>
    <row r="135" spans="1:22" ht="108" customHeight="1" x14ac:dyDescent="0.35">
      <c r="A135" s="128" t="s">
        <v>836</v>
      </c>
      <c r="B135" s="159" t="s">
        <v>849</v>
      </c>
      <c r="C135" s="159" t="s">
        <v>837</v>
      </c>
      <c r="D135" s="159" t="s">
        <v>846</v>
      </c>
      <c r="E135" s="160" t="s">
        <v>847</v>
      </c>
      <c r="F135" s="154" t="s">
        <v>848</v>
      </c>
      <c r="G135" s="150">
        <v>4</v>
      </c>
      <c r="H135" s="162">
        <v>45845</v>
      </c>
      <c r="I135" s="162">
        <v>46022</v>
      </c>
      <c r="J135" s="163">
        <f t="shared" si="25"/>
        <v>25.285714285714285</v>
      </c>
      <c r="K135" s="167">
        <v>0</v>
      </c>
      <c r="L135" s="168">
        <f t="shared" si="26"/>
        <v>0</v>
      </c>
      <c r="M135" s="198" t="s">
        <v>851</v>
      </c>
      <c r="N135" s="150" t="s">
        <v>797</v>
      </c>
      <c r="O135" s="150" t="s">
        <v>20</v>
      </c>
      <c r="P135" s="150"/>
      <c r="Q135" s="150" t="s">
        <v>20</v>
      </c>
      <c r="R135" s="150"/>
      <c r="S135" s="150"/>
      <c r="T135" s="170" t="s">
        <v>1016</v>
      </c>
      <c r="U135" s="167">
        <v>2025</v>
      </c>
      <c r="V135" s="167" t="s">
        <v>667</v>
      </c>
    </row>
    <row r="136" spans="1:22" ht="108" customHeight="1" x14ac:dyDescent="0.35">
      <c r="A136" s="132" t="s">
        <v>319</v>
      </c>
      <c r="B136" s="181" t="s">
        <v>732</v>
      </c>
      <c r="C136" s="166" t="s">
        <v>626</v>
      </c>
      <c r="D136" s="193" t="s">
        <v>734</v>
      </c>
      <c r="E136" s="166" t="s">
        <v>735</v>
      </c>
      <c r="F136" s="166" t="s">
        <v>736</v>
      </c>
      <c r="G136" s="161">
        <v>5</v>
      </c>
      <c r="H136" s="190">
        <v>45138</v>
      </c>
      <c r="I136" s="190">
        <v>46022</v>
      </c>
      <c r="J136" s="191">
        <f>ROUND(((I136-H136)/7),0)</f>
        <v>126</v>
      </c>
      <c r="K136" s="150">
        <v>3</v>
      </c>
      <c r="L136" s="164">
        <f t="shared" si="26"/>
        <v>0.6</v>
      </c>
      <c r="M136" s="179" t="s">
        <v>225</v>
      </c>
      <c r="N136" s="150" t="s">
        <v>661</v>
      </c>
      <c r="O136" s="150" t="s">
        <v>20</v>
      </c>
      <c r="P136" s="150"/>
      <c r="Q136" s="150"/>
      <c r="R136" s="150"/>
      <c r="S136" s="150"/>
      <c r="T136" s="148" t="s">
        <v>1115</v>
      </c>
      <c r="U136" s="150">
        <v>2023</v>
      </c>
      <c r="V136" s="150" t="s">
        <v>667</v>
      </c>
    </row>
    <row r="137" spans="1:22" ht="108" customHeight="1" x14ac:dyDescent="0.35">
      <c r="A137" s="132" t="s">
        <v>319</v>
      </c>
      <c r="B137" s="181" t="s">
        <v>732</v>
      </c>
      <c r="C137" s="166" t="s">
        <v>320</v>
      </c>
      <c r="D137" s="166" t="s">
        <v>321</v>
      </c>
      <c r="E137" s="166" t="s">
        <v>627</v>
      </c>
      <c r="F137" s="166" t="s">
        <v>322</v>
      </c>
      <c r="G137" s="161">
        <v>13</v>
      </c>
      <c r="H137" s="190">
        <v>45108</v>
      </c>
      <c r="I137" s="190">
        <v>46022</v>
      </c>
      <c r="J137" s="191">
        <f>ROUND(((I137-H137)/7),0)</f>
        <v>131</v>
      </c>
      <c r="K137" s="150">
        <v>8</v>
      </c>
      <c r="L137" s="164">
        <f t="shared" si="26"/>
        <v>0.61538461538461542</v>
      </c>
      <c r="M137" s="192" t="s">
        <v>212</v>
      </c>
      <c r="N137" s="150" t="s">
        <v>306</v>
      </c>
      <c r="O137" s="150" t="s">
        <v>20</v>
      </c>
      <c r="P137" s="150"/>
      <c r="Q137" s="150"/>
      <c r="R137" s="150"/>
      <c r="S137" s="150"/>
      <c r="T137" s="148" t="s">
        <v>1116</v>
      </c>
      <c r="U137" s="150">
        <v>2023</v>
      </c>
      <c r="V137" s="150" t="s">
        <v>667</v>
      </c>
    </row>
    <row r="138" spans="1:22" ht="108" customHeight="1" x14ac:dyDescent="0.35">
      <c r="A138" s="128" t="s">
        <v>429</v>
      </c>
      <c r="B138" s="159" t="s">
        <v>687</v>
      </c>
      <c r="C138" s="159" t="s">
        <v>904</v>
      </c>
      <c r="D138" s="159" t="s">
        <v>734</v>
      </c>
      <c r="E138" s="160" t="s">
        <v>735</v>
      </c>
      <c r="F138" s="160" t="s">
        <v>736</v>
      </c>
      <c r="G138" s="161">
        <v>5</v>
      </c>
      <c r="H138" s="204">
        <v>45138</v>
      </c>
      <c r="I138" s="204">
        <v>46022</v>
      </c>
      <c r="J138" s="191">
        <f>ROUND(((I138-H138)/7),0)</f>
        <v>126</v>
      </c>
      <c r="K138" s="150">
        <v>3</v>
      </c>
      <c r="L138" s="164">
        <f t="shared" si="26"/>
        <v>0.6</v>
      </c>
      <c r="M138" s="179" t="s">
        <v>225</v>
      </c>
      <c r="N138" s="150" t="s">
        <v>463</v>
      </c>
      <c r="O138" s="150" t="s">
        <v>20</v>
      </c>
      <c r="P138" s="150"/>
      <c r="Q138" s="150" t="s">
        <v>20</v>
      </c>
      <c r="R138" s="150"/>
      <c r="S138" s="150"/>
      <c r="T138" s="154" t="s">
        <v>984</v>
      </c>
      <c r="U138" s="150">
        <v>2024</v>
      </c>
      <c r="V138" s="150" t="s">
        <v>667</v>
      </c>
    </row>
    <row r="139" spans="1:22" ht="108" customHeight="1" x14ac:dyDescent="0.35">
      <c r="A139" s="128" t="s">
        <v>429</v>
      </c>
      <c r="B139" s="159" t="s">
        <v>687</v>
      </c>
      <c r="C139" s="159" t="s">
        <v>905</v>
      </c>
      <c r="D139" s="159" t="s">
        <v>743</v>
      </c>
      <c r="E139" s="160" t="s">
        <v>744</v>
      </c>
      <c r="F139" s="160" t="s">
        <v>745</v>
      </c>
      <c r="G139" s="161">
        <v>29</v>
      </c>
      <c r="H139" s="204">
        <v>45848</v>
      </c>
      <c r="I139" s="204">
        <v>46021</v>
      </c>
      <c r="J139" s="163">
        <f t="shared" ref="J139:J144" si="27">(I139-H139)/7</f>
        <v>24.714285714285715</v>
      </c>
      <c r="K139" s="150">
        <v>7</v>
      </c>
      <c r="L139" s="164">
        <f t="shared" si="26"/>
        <v>0.2413793103448276</v>
      </c>
      <c r="M139" s="187" t="s">
        <v>746</v>
      </c>
      <c r="N139" s="150" t="s">
        <v>463</v>
      </c>
      <c r="O139" s="150" t="s">
        <v>20</v>
      </c>
      <c r="P139" s="150"/>
      <c r="Q139" s="150" t="s">
        <v>20</v>
      </c>
      <c r="R139" s="150"/>
      <c r="S139" s="150"/>
      <c r="T139" s="154" t="s">
        <v>1117</v>
      </c>
      <c r="U139" s="150">
        <v>2024</v>
      </c>
      <c r="V139" s="150" t="s">
        <v>667</v>
      </c>
    </row>
    <row r="140" spans="1:22" ht="108" customHeight="1" x14ac:dyDescent="0.35">
      <c r="A140" s="128" t="s">
        <v>446</v>
      </c>
      <c r="B140" s="159" t="s">
        <v>447</v>
      </c>
      <c r="C140" s="159" t="s">
        <v>448</v>
      </c>
      <c r="D140" s="159" t="s">
        <v>449</v>
      </c>
      <c r="E140" s="160" t="s">
        <v>450</v>
      </c>
      <c r="F140" s="160" t="s">
        <v>451</v>
      </c>
      <c r="G140" s="161">
        <v>7</v>
      </c>
      <c r="H140" s="204">
        <v>45475</v>
      </c>
      <c r="I140" s="204">
        <v>45657</v>
      </c>
      <c r="J140" s="163">
        <f t="shared" si="27"/>
        <v>26</v>
      </c>
      <c r="K140" s="167">
        <v>7</v>
      </c>
      <c r="L140" s="168">
        <f t="shared" si="26"/>
        <v>1</v>
      </c>
      <c r="M140" s="235" t="s">
        <v>225</v>
      </c>
      <c r="N140" s="150" t="s">
        <v>463</v>
      </c>
      <c r="O140" s="150" t="s">
        <v>20</v>
      </c>
      <c r="P140" s="150"/>
      <c r="Q140" s="150"/>
      <c r="R140" s="150"/>
      <c r="S140" s="150"/>
      <c r="T140" s="170" t="s">
        <v>1055</v>
      </c>
      <c r="U140" s="167">
        <v>2024</v>
      </c>
      <c r="V140" s="167" t="s">
        <v>654</v>
      </c>
    </row>
    <row r="141" spans="1:22" ht="108" customHeight="1" x14ac:dyDescent="0.35">
      <c r="A141" s="128" t="s">
        <v>870</v>
      </c>
      <c r="B141" s="159" t="s">
        <v>875</v>
      </c>
      <c r="C141" s="159" t="s">
        <v>871</v>
      </c>
      <c r="D141" s="159" t="s">
        <v>725</v>
      </c>
      <c r="E141" s="160" t="s">
        <v>726</v>
      </c>
      <c r="F141" s="154" t="s">
        <v>727</v>
      </c>
      <c r="G141" s="150">
        <v>1</v>
      </c>
      <c r="H141" s="162">
        <v>45845</v>
      </c>
      <c r="I141" s="162">
        <v>46022</v>
      </c>
      <c r="J141" s="163">
        <f t="shared" si="27"/>
        <v>25.285714285714285</v>
      </c>
      <c r="K141" s="150">
        <v>0</v>
      </c>
      <c r="L141" s="164">
        <f t="shared" si="26"/>
        <v>0</v>
      </c>
      <c r="M141" s="161" t="s">
        <v>730</v>
      </c>
      <c r="N141" s="150" t="s">
        <v>797</v>
      </c>
      <c r="O141" s="150" t="s">
        <v>20</v>
      </c>
      <c r="P141" s="150"/>
      <c r="Q141" s="150" t="s">
        <v>20</v>
      </c>
      <c r="R141" s="150"/>
      <c r="S141" s="150"/>
      <c r="T141" s="151" t="s">
        <v>1016</v>
      </c>
      <c r="U141" s="150">
        <v>2025</v>
      </c>
      <c r="V141" s="150" t="s">
        <v>667</v>
      </c>
    </row>
    <row r="142" spans="1:22" ht="108" customHeight="1" x14ac:dyDescent="0.35">
      <c r="A142" s="128" t="s">
        <v>870</v>
      </c>
      <c r="B142" s="159" t="s">
        <v>875</v>
      </c>
      <c r="C142" s="159" t="s">
        <v>871</v>
      </c>
      <c r="D142" s="159" t="s">
        <v>725</v>
      </c>
      <c r="E142" s="160" t="s">
        <v>728</v>
      </c>
      <c r="F142" s="154" t="s">
        <v>729</v>
      </c>
      <c r="G142" s="150">
        <v>10</v>
      </c>
      <c r="H142" s="162">
        <v>45845</v>
      </c>
      <c r="I142" s="162">
        <v>46022</v>
      </c>
      <c r="J142" s="163">
        <f t="shared" si="27"/>
        <v>25.285714285714285</v>
      </c>
      <c r="K142" s="150">
        <v>0</v>
      </c>
      <c r="L142" s="164">
        <f t="shared" si="26"/>
        <v>0</v>
      </c>
      <c r="M142" s="161" t="s">
        <v>730</v>
      </c>
      <c r="N142" s="150" t="s">
        <v>797</v>
      </c>
      <c r="O142" s="150" t="s">
        <v>20</v>
      </c>
      <c r="P142" s="150"/>
      <c r="Q142" s="150" t="s">
        <v>20</v>
      </c>
      <c r="R142" s="150"/>
      <c r="S142" s="150"/>
      <c r="T142" s="151" t="s">
        <v>1016</v>
      </c>
      <c r="U142" s="150">
        <v>2025</v>
      </c>
      <c r="V142" s="150" t="s">
        <v>667</v>
      </c>
    </row>
    <row r="143" spans="1:22" ht="108" customHeight="1" x14ac:dyDescent="0.35">
      <c r="A143" s="128" t="s">
        <v>870</v>
      </c>
      <c r="B143" s="159" t="s">
        <v>875</v>
      </c>
      <c r="C143" s="159" t="s">
        <v>872</v>
      </c>
      <c r="D143" s="159" t="s">
        <v>846</v>
      </c>
      <c r="E143" s="160" t="s">
        <v>847</v>
      </c>
      <c r="F143" s="154" t="s">
        <v>848</v>
      </c>
      <c r="G143" s="150">
        <v>4</v>
      </c>
      <c r="H143" s="162">
        <v>45845</v>
      </c>
      <c r="I143" s="162">
        <v>46022</v>
      </c>
      <c r="J143" s="163">
        <f t="shared" si="27"/>
        <v>25.285714285714285</v>
      </c>
      <c r="K143" s="150">
        <v>0</v>
      </c>
      <c r="L143" s="164">
        <f t="shared" si="26"/>
        <v>0</v>
      </c>
      <c r="M143" s="187" t="s">
        <v>851</v>
      </c>
      <c r="N143" s="150" t="s">
        <v>797</v>
      </c>
      <c r="O143" s="150" t="s">
        <v>20</v>
      </c>
      <c r="P143" s="150"/>
      <c r="Q143" s="150" t="s">
        <v>20</v>
      </c>
      <c r="R143" s="150"/>
      <c r="S143" s="150"/>
      <c r="T143" s="151" t="s">
        <v>1016</v>
      </c>
      <c r="U143" s="150">
        <v>2025</v>
      </c>
      <c r="V143" s="150" t="s">
        <v>667</v>
      </c>
    </row>
    <row r="144" spans="1:22" ht="108" customHeight="1" x14ac:dyDescent="0.35">
      <c r="A144" s="128" t="s">
        <v>870</v>
      </c>
      <c r="B144" s="159" t="s">
        <v>875</v>
      </c>
      <c r="C144" s="159" t="s">
        <v>872</v>
      </c>
      <c r="D144" s="159" t="s">
        <v>873</v>
      </c>
      <c r="E144" s="160" t="s">
        <v>874</v>
      </c>
      <c r="F144" s="154" t="s">
        <v>868</v>
      </c>
      <c r="G144" s="150">
        <v>2</v>
      </c>
      <c r="H144" s="162">
        <v>45845</v>
      </c>
      <c r="I144" s="162">
        <v>46022</v>
      </c>
      <c r="J144" s="163">
        <f t="shared" si="27"/>
        <v>25.285714285714285</v>
      </c>
      <c r="K144" s="150">
        <v>0</v>
      </c>
      <c r="L144" s="164">
        <f t="shared" si="26"/>
        <v>0</v>
      </c>
      <c r="M144" s="187" t="s">
        <v>805</v>
      </c>
      <c r="N144" s="150" t="s">
        <v>797</v>
      </c>
      <c r="O144" s="150" t="s">
        <v>20</v>
      </c>
      <c r="P144" s="150"/>
      <c r="Q144" s="150" t="s">
        <v>20</v>
      </c>
      <c r="R144" s="150"/>
      <c r="S144" s="150"/>
      <c r="T144" s="154" t="s">
        <v>985</v>
      </c>
      <c r="U144" s="150">
        <v>2025</v>
      </c>
      <c r="V144" s="150" t="s">
        <v>667</v>
      </c>
    </row>
    <row r="145" spans="1:22" ht="108" customHeight="1" x14ac:dyDescent="0.35">
      <c r="A145" s="128" t="s">
        <v>580</v>
      </c>
      <c r="B145" s="159" t="s">
        <v>581</v>
      </c>
      <c r="C145" s="159" t="s">
        <v>582</v>
      </c>
      <c r="D145" s="159" t="s">
        <v>583</v>
      </c>
      <c r="E145" s="160" t="s">
        <v>584</v>
      </c>
      <c r="F145" s="160" t="s">
        <v>585</v>
      </c>
      <c r="G145" s="161">
        <v>1</v>
      </c>
      <c r="H145" s="236" t="s">
        <v>586</v>
      </c>
      <c r="I145" s="236" t="s">
        <v>587</v>
      </c>
      <c r="J145" s="161">
        <v>48</v>
      </c>
      <c r="K145" s="237"/>
      <c r="L145" s="168">
        <f t="shared" si="26"/>
        <v>0</v>
      </c>
      <c r="M145" s="173" t="s">
        <v>943</v>
      </c>
      <c r="N145" s="150" t="s">
        <v>594</v>
      </c>
      <c r="O145" s="150" t="s">
        <v>20</v>
      </c>
      <c r="P145" s="150"/>
      <c r="Q145" s="150" t="s">
        <v>20</v>
      </c>
      <c r="R145" s="150"/>
      <c r="S145" s="150"/>
      <c r="T145" s="170" t="s">
        <v>1012</v>
      </c>
      <c r="U145" s="167">
        <v>2024</v>
      </c>
      <c r="V145" s="167" t="s">
        <v>667</v>
      </c>
    </row>
    <row r="146" spans="1:22" ht="108" customHeight="1" x14ac:dyDescent="0.35">
      <c r="A146" s="132" t="s">
        <v>324</v>
      </c>
      <c r="B146" s="181" t="s">
        <v>623</v>
      </c>
      <c r="C146" s="166" t="s">
        <v>325</v>
      </c>
      <c r="D146" s="193" t="s">
        <v>682</v>
      </c>
      <c r="E146" s="166" t="s">
        <v>683</v>
      </c>
      <c r="F146" s="166" t="s">
        <v>684</v>
      </c>
      <c r="G146" s="178">
        <v>3</v>
      </c>
      <c r="H146" s="190">
        <v>45848</v>
      </c>
      <c r="I146" s="190">
        <v>46112</v>
      </c>
      <c r="J146" s="163">
        <f>(I146-H146)/7</f>
        <v>37.714285714285715</v>
      </c>
      <c r="K146" s="150">
        <v>3</v>
      </c>
      <c r="L146" s="164">
        <f t="shared" si="26"/>
        <v>1</v>
      </c>
      <c r="M146" s="179" t="s">
        <v>225</v>
      </c>
      <c r="N146" s="150" t="s">
        <v>661</v>
      </c>
      <c r="O146" s="150" t="s">
        <v>20</v>
      </c>
      <c r="P146" s="150"/>
      <c r="Q146" s="150" t="s">
        <v>20</v>
      </c>
      <c r="R146" s="150"/>
      <c r="S146" s="150"/>
      <c r="T146" s="151" t="s">
        <v>1056</v>
      </c>
      <c r="U146" s="150">
        <v>2023</v>
      </c>
      <c r="V146" s="150" t="s">
        <v>654</v>
      </c>
    </row>
    <row r="147" spans="1:22" ht="108" customHeight="1" x14ac:dyDescent="0.35">
      <c r="A147" s="132" t="s">
        <v>324</v>
      </c>
      <c r="B147" s="181" t="s">
        <v>624</v>
      </c>
      <c r="C147" s="166" t="s">
        <v>325</v>
      </c>
      <c r="D147" s="166" t="s">
        <v>326</v>
      </c>
      <c r="E147" s="166" t="s">
        <v>327</v>
      </c>
      <c r="F147" s="166" t="s">
        <v>671</v>
      </c>
      <c r="G147" s="178">
        <v>12</v>
      </c>
      <c r="H147" s="190">
        <v>45139</v>
      </c>
      <c r="I147" s="190">
        <v>46203</v>
      </c>
      <c r="J147" s="191">
        <f>ROUND(((I147-H147)/7),0)</f>
        <v>152</v>
      </c>
      <c r="K147" s="150">
        <v>4</v>
      </c>
      <c r="L147" s="164">
        <f t="shared" si="26"/>
        <v>0.33333333333333331</v>
      </c>
      <c r="M147" s="187" t="s">
        <v>692</v>
      </c>
      <c r="N147" s="150" t="s">
        <v>661</v>
      </c>
      <c r="O147" s="150" t="s">
        <v>20</v>
      </c>
      <c r="P147" s="150"/>
      <c r="Q147" s="150" t="s">
        <v>20</v>
      </c>
      <c r="R147" s="150"/>
      <c r="S147" s="150"/>
      <c r="T147" s="153" t="s">
        <v>1118</v>
      </c>
      <c r="U147" s="150">
        <v>2023</v>
      </c>
      <c r="V147" s="150" t="s">
        <v>667</v>
      </c>
    </row>
    <row r="148" spans="1:22" ht="108" customHeight="1" x14ac:dyDescent="0.35">
      <c r="A148" s="128" t="s">
        <v>136</v>
      </c>
      <c r="B148" s="148" t="s">
        <v>137</v>
      </c>
      <c r="C148" s="148" t="s">
        <v>138</v>
      </c>
      <c r="D148" s="200" t="s">
        <v>139</v>
      </c>
      <c r="E148" s="201" t="s">
        <v>140</v>
      </c>
      <c r="F148" s="201" t="s">
        <v>47</v>
      </c>
      <c r="G148" s="150">
        <v>1</v>
      </c>
      <c r="H148" s="189">
        <v>43678</v>
      </c>
      <c r="I148" s="189">
        <v>45838</v>
      </c>
      <c r="J148" s="163">
        <f t="shared" ref="J148:J154" si="28">(I148-H148)/7</f>
        <v>308.57142857142856</v>
      </c>
      <c r="K148" s="150">
        <v>1</v>
      </c>
      <c r="L148" s="164">
        <f t="shared" si="26"/>
        <v>1</v>
      </c>
      <c r="M148" s="150" t="s">
        <v>666</v>
      </c>
      <c r="N148" s="148" t="s">
        <v>117</v>
      </c>
      <c r="O148" s="150" t="s">
        <v>20</v>
      </c>
      <c r="P148" s="150"/>
      <c r="Q148" s="150" t="s">
        <v>20</v>
      </c>
      <c r="R148" s="150" t="s">
        <v>20</v>
      </c>
      <c r="S148" s="150"/>
      <c r="T148" s="153" t="s">
        <v>1057</v>
      </c>
      <c r="U148" s="150">
        <v>2019</v>
      </c>
      <c r="V148" s="150" t="s">
        <v>654</v>
      </c>
    </row>
    <row r="149" spans="1:22" ht="108" customHeight="1" x14ac:dyDescent="0.35">
      <c r="A149" s="128" t="s">
        <v>136</v>
      </c>
      <c r="B149" s="148" t="s">
        <v>137</v>
      </c>
      <c r="C149" s="148" t="s">
        <v>138</v>
      </c>
      <c r="D149" s="148" t="s">
        <v>790</v>
      </c>
      <c r="E149" s="154" t="s">
        <v>791</v>
      </c>
      <c r="F149" s="154" t="s">
        <v>791</v>
      </c>
      <c r="G149" s="150">
        <v>4</v>
      </c>
      <c r="H149" s="189">
        <v>45849</v>
      </c>
      <c r="I149" s="189">
        <v>46234</v>
      </c>
      <c r="J149" s="163">
        <f t="shared" si="28"/>
        <v>55</v>
      </c>
      <c r="K149" s="150">
        <v>0</v>
      </c>
      <c r="L149" s="164">
        <f t="shared" si="26"/>
        <v>0</v>
      </c>
      <c r="M149" s="150" t="s">
        <v>761</v>
      </c>
      <c r="N149" s="148" t="s">
        <v>117</v>
      </c>
      <c r="O149" s="150" t="s">
        <v>20</v>
      </c>
      <c r="P149" s="150"/>
      <c r="Q149" s="150" t="s">
        <v>20</v>
      </c>
      <c r="R149" s="150" t="s">
        <v>20</v>
      </c>
      <c r="S149" s="150"/>
      <c r="T149" s="153" t="s">
        <v>1119</v>
      </c>
      <c r="U149" s="150">
        <v>2019</v>
      </c>
      <c r="V149" s="150" t="s">
        <v>667</v>
      </c>
    </row>
    <row r="150" spans="1:22" ht="108" customHeight="1" x14ac:dyDescent="0.35">
      <c r="A150" s="128" t="s">
        <v>159</v>
      </c>
      <c r="B150" s="159" t="s">
        <v>160</v>
      </c>
      <c r="C150" s="178" t="s">
        <v>161</v>
      </c>
      <c r="D150" s="178" t="s">
        <v>162</v>
      </c>
      <c r="E150" s="166" t="s">
        <v>163</v>
      </c>
      <c r="F150" s="166" t="s">
        <v>164</v>
      </c>
      <c r="G150" s="178">
        <v>7</v>
      </c>
      <c r="H150" s="190">
        <v>44563</v>
      </c>
      <c r="I150" s="190">
        <v>45291</v>
      </c>
      <c r="J150" s="163">
        <f t="shared" si="28"/>
        <v>104</v>
      </c>
      <c r="K150" s="150">
        <v>7</v>
      </c>
      <c r="L150" s="164">
        <f t="shared" si="26"/>
        <v>1</v>
      </c>
      <c r="M150" s="178" t="s">
        <v>157</v>
      </c>
      <c r="N150" s="150" t="s">
        <v>155</v>
      </c>
      <c r="O150" s="150" t="s">
        <v>20</v>
      </c>
      <c r="P150" s="150"/>
      <c r="Q150" s="150"/>
      <c r="R150" s="150"/>
      <c r="S150" s="150"/>
      <c r="T150" s="151" t="s">
        <v>1065</v>
      </c>
      <c r="U150" s="150">
        <v>2020</v>
      </c>
      <c r="V150" s="150" t="s">
        <v>656</v>
      </c>
    </row>
    <row r="151" spans="1:22" ht="108" customHeight="1" x14ac:dyDescent="0.35">
      <c r="A151" s="132" t="s">
        <v>293</v>
      </c>
      <c r="B151" s="182" t="s">
        <v>932</v>
      </c>
      <c r="C151" s="184" t="s">
        <v>294</v>
      </c>
      <c r="D151" s="182" t="s">
        <v>295</v>
      </c>
      <c r="E151" s="183" t="s">
        <v>296</v>
      </c>
      <c r="F151" s="154" t="s">
        <v>292</v>
      </c>
      <c r="G151" s="150">
        <v>6</v>
      </c>
      <c r="H151" s="190">
        <v>45126</v>
      </c>
      <c r="I151" s="190">
        <v>46387</v>
      </c>
      <c r="J151" s="174">
        <f t="shared" si="28"/>
        <v>180.14285714285714</v>
      </c>
      <c r="K151" s="150">
        <v>0</v>
      </c>
      <c r="L151" s="164">
        <f t="shared" si="26"/>
        <v>0</v>
      </c>
      <c r="M151" s="161" t="s">
        <v>212</v>
      </c>
      <c r="N151" s="150" t="s">
        <v>613</v>
      </c>
      <c r="O151" s="150" t="s">
        <v>20</v>
      </c>
      <c r="P151" s="150"/>
      <c r="Q151" s="150" t="s">
        <v>20</v>
      </c>
      <c r="R151" s="150" t="s">
        <v>20</v>
      </c>
      <c r="S151" s="150" t="s">
        <v>20</v>
      </c>
      <c r="T151" s="154" t="s">
        <v>1120</v>
      </c>
      <c r="U151" s="150">
        <v>2023</v>
      </c>
      <c r="V151" s="150" t="s">
        <v>667</v>
      </c>
    </row>
    <row r="152" spans="1:22" ht="108" customHeight="1" x14ac:dyDescent="0.35">
      <c r="A152" s="132" t="s">
        <v>293</v>
      </c>
      <c r="B152" s="182" t="s">
        <v>932</v>
      </c>
      <c r="C152" s="184" t="s">
        <v>294</v>
      </c>
      <c r="D152" s="182" t="s">
        <v>297</v>
      </c>
      <c r="E152" s="183" t="s">
        <v>298</v>
      </c>
      <c r="F152" s="154" t="s">
        <v>299</v>
      </c>
      <c r="G152" s="150">
        <v>4</v>
      </c>
      <c r="H152" s="190">
        <v>45126</v>
      </c>
      <c r="I152" s="190">
        <v>46204</v>
      </c>
      <c r="J152" s="174">
        <f t="shared" si="28"/>
        <v>154</v>
      </c>
      <c r="K152" s="150">
        <v>0</v>
      </c>
      <c r="L152" s="164">
        <f t="shared" si="26"/>
        <v>0</v>
      </c>
      <c r="M152" s="161" t="s">
        <v>212</v>
      </c>
      <c r="N152" s="150" t="s">
        <v>613</v>
      </c>
      <c r="O152" s="150" t="s">
        <v>20</v>
      </c>
      <c r="P152" s="150"/>
      <c r="Q152" s="150" t="s">
        <v>20</v>
      </c>
      <c r="R152" s="150" t="s">
        <v>20</v>
      </c>
      <c r="S152" s="150" t="s">
        <v>20</v>
      </c>
      <c r="T152" s="154" t="s">
        <v>1121</v>
      </c>
      <c r="U152" s="175">
        <v>2023</v>
      </c>
      <c r="V152" s="150" t="s">
        <v>667</v>
      </c>
    </row>
    <row r="153" spans="1:22" ht="108" customHeight="1" thickBot="1" x14ac:dyDescent="0.4">
      <c r="A153" s="128" t="s">
        <v>289</v>
      </c>
      <c r="B153" s="11" t="s">
        <v>933</v>
      </c>
      <c r="C153" s="11" t="s">
        <v>290</v>
      </c>
      <c r="D153" s="184" t="s">
        <v>291</v>
      </c>
      <c r="E153" s="183" t="s">
        <v>614</v>
      </c>
      <c r="F153" s="154" t="s">
        <v>292</v>
      </c>
      <c r="G153" s="150">
        <v>6</v>
      </c>
      <c r="H153" s="190">
        <v>45126</v>
      </c>
      <c r="I153" s="189">
        <v>46387</v>
      </c>
      <c r="J153" s="174">
        <f t="shared" si="28"/>
        <v>180.14285714285714</v>
      </c>
      <c r="K153" s="150">
        <v>0</v>
      </c>
      <c r="L153" s="164">
        <f t="shared" si="26"/>
        <v>0</v>
      </c>
      <c r="M153" s="161" t="s">
        <v>212</v>
      </c>
      <c r="N153" s="150" t="s">
        <v>613</v>
      </c>
      <c r="O153" s="150" t="s">
        <v>20</v>
      </c>
      <c r="P153" s="150"/>
      <c r="Q153" s="150" t="s">
        <v>20</v>
      </c>
      <c r="R153" s="150" t="s">
        <v>20</v>
      </c>
      <c r="S153" s="150"/>
      <c r="T153" s="154" t="s">
        <v>1122</v>
      </c>
      <c r="U153" s="175">
        <v>2023</v>
      </c>
      <c r="V153" s="150" t="s">
        <v>667</v>
      </c>
    </row>
    <row r="154" spans="1:22" ht="108" customHeight="1" thickBot="1" x14ac:dyDescent="0.4">
      <c r="A154" s="128" t="s">
        <v>367</v>
      </c>
      <c r="B154" s="181" t="s">
        <v>622</v>
      </c>
      <c r="C154" s="143" t="s">
        <v>368</v>
      </c>
      <c r="D154" s="144" t="s">
        <v>369</v>
      </c>
      <c r="E154" s="145" t="s">
        <v>370</v>
      </c>
      <c r="F154" s="145" t="s">
        <v>371</v>
      </c>
      <c r="G154" s="136">
        <v>4</v>
      </c>
      <c r="H154" s="238">
        <v>45139</v>
      </c>
      <c r="I154" s="238">
        <v>46022</v>
      </c>
      <c r="J154" s="239">
        <f t="shared" si="28"/>
        <v>126.14285714285714</v>
      </c>
      <c r="K154" s="167">
        <v>0</v>
      </c>
      <c r="L154" s="168">
        <f t="shared" si="26"/>
        <v>0</v>
      </c>
      <c r="M154" s="202" t="s">
        <v>154</v>
      </c>
      <c r="N154" s="150" t="s">
        <v>372</v>
      </c>
      <c r="O154" s="150"/>
      <c r="P154" s="150"/>
      <c r="Q154" s="150"/>
      <c r="R154" s="150"/>
      <c r="S154" s="150"/>
      <c r="T154" s="170" t="s">
        <v>1123</v>
      </c>
      <c r="U154" s="167">
        <v>2023</v>
      </c>
      <c r="V154" s="167" t="s">
        <v>667</v>
      </c>
    </row>
    <row r="155" spans="1:22" ht="108" customHeight="1" x14ac:dyDescent="0.35">
      <c r="A155" s="128" t="s">
        <v>564</v>
      </c>
      <c r="B155" s="159" t="s">
        <v>565</v>
      </c>
      <c r="C155" s="159" t="s">
        <v>566</v>
      </c>
      <c r="D155" s="240" t="s">
        <v>567</v>
      </c>
      <c r="E155" s="160" t="s">
        <v>568</v>
      </c>
      <c r="F155" s="160" t="s">
        <v>569</v>
      </c>
      <c r="G155" s="161">
        <v>8</v>
      </c>
      <c r="H155" s="204" t="s">
        <v>570</v>
      </c>
      <c r="I155" s="204" t="s">
        <v>571</v>
      </c>
      <c r="J155" s="161">
        <v>54</v>
      </c>
      <c r="K155" s="203"/>
      <c r="L155" s="164">
        <f t="shared" si="26"/>
        <v>0</v>
      </c>
      <c r="M155" s="187" t="s">
        <v>692</v>
      </c>
      <c r="N155" s="150" t="s">
        <v>579</v>
      </c>
      <c r="O155" s="150" t="s">
        <v>20</v>
      </c>
      <c r="P155" s="150"/>
      <c r="Q155" s="150"/>
      <c r="R155" s="150"/>
      <c r="S155" s="150"/>
      <c r="T155" s="208" t="s">
        <v>970</v>
      </c>
      <c r="U155" s="175">
        <v>2024</v>
      </c>
      <c r="V155" s="150" t="s">
        <v>667</v>
      </c>
    </row>
    <row r="156" spans="1:22" ht="108" customHeight="1" x14ac:dyDescent="0.35">
      <c r="A156" s="128" t="s">
        <v>221</v>
      </c>
      <c r="B156" s="159" t="s">
        <v>222</v>
      </c>
      <c r="C156" s="159" t="s">
        <v>487</v>
      </c>
      <c r="D156" s="159" t="s">
        <v>488</v>
      </c>
      <c r="E156" s="160" t="s">
        <v>489</v>
      </c>
      <c r="F156" s="160" t="s">
        <v>490</v>
      </c>
      <c r="G156" s="161">
        <v>3</v>
      </c>
      <c r="H156" s="204">
        <v>45475</v>
      </c>
      <c r="I156" s="204">
        <v>45838</v>
      </c>
      <c r="J156" s="161">
        <v>51.86</v>
      </c>
      <c r="K156" s="150">
        <v>0</v>
      </c>
      <c r="L156" s="164">
        <v>1</v>
      </c>
      <c r="M156" s="185" t="s">
        <v>224</v>
      </c>
      <c r="N156" s="150" t="s">
        <v>209</v>
      </c>
      <c r="O156" s="150" t="s">
        <v>20</v>
      </c>
      <c r="P156" s="150"/>
      <c r="Q156" s="150"/>
      <c r="R156" s="150"/>
      <c r="S156" s="150"/>
      <c r="T156" s="151" t="s">
        <v>1068</v>
      </c>
      <c r="U156" s="150">
        <v>2021</v>
      </c>
      <c r="V156" s="150" t="s">
        <v>927</v>
      </c>
    </row>
    <row r="157" spans="1:22" ht="108" customHeight="1" x14ac:dyDescent="0.35">
      <c r="A157" s="128" t="s">
        <v>402</v>
      </c>
      <c r="B157" s="159" t="s">
        <v>403</v>
      </c>
      <c r="C157" s="159" t="s">
        <v>260</v>
      </c>
      <c r="D157" s="231" t="s">
        <v>404</v>
      </c>
      <c r="E157" s="160" t="s">
        <v>609</v>
      </c>
      <c r="F157" s="160" t="s">
        <v>986</v>
      </c>
      <c r="G157" s="161">
        <v>2</v>
      </c>
      <c r="H157" s="204">
        <v>45475</v>
      </c>
      <c r="I157" s="204">
        <v>46022</v>
      </c>
      <c r="J157" s="163">
        <f t="shared" ref="J157:J160" si="29">(I157-H157)/7</f>
        <v>78.142857142857139</v>
      </c>
      <c r="K157" s="150">
        <v>0</v>
      </c>
      <c r="L157" s="164">
        <f t="shared" ref="L157:L173" si="30">IF(K157/G157&gt;1,1,K157/G157)</f>
        <v>0</v>
      </c>
      <c r="M157" s="161" t="s">
        <v>223</v>
      </c>
      <c r="N157" s="150" t="s">
        <v>463</v>
      </c>
      <c r="O157" s="150" t="s">
        <v>20</v>
      </c>
      <c r="P157" s="150"/>
      <c r="Q157" s="150"/>
      <c r="R157" s="150"/>
      <c r="S157" s="150"/>
      <c r="T157" s="154" t="s">
        <v>1124</v>
      </c>
      <c r="U157" s="150">
        <v>2024</v>
      </c>
      <c r="V157" s="150" t="s">
        <v>667</v>
      </c>
    </row>
    <row r="158" spans="1:22" ht="108" customHeight="1" x14ac:dyDescent="0.35">
      <c r="A158" s="128" t="s">
        <v>405</v>
      </c>
      <c r="B158" s="159" t="s">
        <v>406</v>
      </c>
      <c r="C158" s="159" t="s">
        <v>407</v>
      </c>
      <c r="D158" s="159" t="s">
        <v>408</v>
      </c>
      <c r="E158" s="160" t="s">
        <v>409</v>
      </c>
      <c r="F158" s="160" t="s">
        <v>410</v>
      </c>
      <c r="G158" s="161">
        <v>3</v>
      </c>
      <c r="H158" s="204">
        <v>45475</v>
      </c>
      <c r="I158" s="204">
        <v>45838</v>
      </c>
      <c r="J158" s="163">
        <f t="shared" si="29"/>
        <v>51.857142857142854</v>
      </c>
      <c r="K158" s="167">
        <v>2</v>
      </c>
      <c r="L158" s="168">
        <f t="shared" si="30"/>
        <v>0.66666666666666663</v>
      </c>
      <c r="M158" s="173" t="s">
        <v>208</v>
      </c>
      <c r="N158" s="150" t="s">
        <v>463</v>
      </c>
      <c r="O158" s="150" t="s">
        <v>20</v>
      </c>
      <c r="P158" s="150"/>
      <c r="Q158" s="150" t="s">
        <v>20</v>
      </c>
      <c r="R158" s="150"/>
      <c r="S158" s="150"/>
      <c r="T158" s="170" t="s">
        <v>1069</v>
      </c>
      <c r="U158" s="167">
        <v>2024</v>
      </c>
      <c r="V158" s="167" t="s">
        <v>927</v>
      </c>
    </row>
    <row r="159" spans="1:22" ht="108" customHeight="1" x14ac:dyDescent="0.35">
      <c r="A159" s="128" t="s">
        <v>396</v>
      </c>
      <c r="B159" s="159" t="s">
        <v>397</v>
      </c>
      <c r="C159" s="159" t="s">
        <v>398</v>
      </c>
      <c r="D159" s="159" t="s">
        <v>399</v>
      </c>
      <c r="E159" s="160" t="s">
        <v>400</v>
      </c>
      <c r="F159" s="160" t="s">
        <v>401</v>
      </c>
      <c r="G159" s="161">
        <v>3</v>
      </c>
      <c r="H159" s="204">
        <v>45475</v>
      </c>
      <c r="I159" s="204">
        <v>45838</v>
      </c>
      <c r="J159" s="163">
        <f t="shared" si="29"/>
        <v>51.857142857142854</v>
      </c>
      <c r="K159" s="150">
        <v>3</v>
      </c>
      <c r="L159" s="164">
        <f t="shared" si="30"/>
        <v>1</v>
      </c>
      <c r="M159" s="161" t="s">
        <v>208</v>
      </c>
      <c r="N159" s="150" t="s">
        <v>463</v>
      </c>
      <c r="O159" s="150" t="s">
        <v>20</v>
      </c>
      <c r="P159" s="150"/>
      <c r="Q159" s="150"/>
      <c r="R159" s="150"/>
      <c r="S159" s="150"/>
      <c r="T159" s="151" t="s">
        <v>1058</v>
      </c>
      <c r="U159" s="150">
        <v>2024</v>
      </c>
      <c r="V159" s="150" t="s">
        <v>654</v>
      </c>
    </row>
    <row r="160" spans="1:22" ht="108" customHeight="1" x14ac:dyDescent="0.35">
      <c r="A160" s="128" t="s">
        <v>821</v>
      </c>
      <c r="B160" s="159" t="s">
        <v>826</v>
      </c>
      <c r="C160" s="159" t="s">
        <v>822</v>
      </c>
      <c r="D160" s="159" t="s">
        <v>823</v>
      </c>
      <c r="E160" s="160" t="s">
        <v>824</v>
      </c>
      <c r="F160" s="154" t="s">
        <v>825</v>
      </c>
      <c r="G160" s="150">
        <v>1</v>
      </c>
      <c r="H160" s="162">
        <v>45845</v>
      </c>
      <c r="I160" s="162">
        <v>46022</v>
      </c>
      <c r="J160" s="163">
        <f t="shared" si="29"/>
        <v>25.285714285714285</v>
      </c>
      <c r="K160" s="150">
        <v>0</v>
      </c>
      <c r="L160" s="164">
        <f t="shared" si="30"/>
        <v>0</v>
      </c>
      <c r="M160" s="187" t="s">
        <v>692</v>
      </c>
      <c r="N160" s="150" t="s">
        <v>797</v>
      </c>
      <c r="O160" s="150" t="s">
        <v>20</v>
      </c>
      <c r="P160" s="150"/>
      <c r="Q160" s="150"/>
      <c r="R160" s="150"/>
      <c r="S160" s="150"/>
      <c r="T160" s="154" t="s">
        <v>1125</v>
      </c>
      <c r="U160" s="150">
        <v>2025</v>
      </c>
      <c r="V160" s="150" t="s">
        <v>667</v>
      </c>
    </row>
    <row r="161" spans="1:22" ht="108" customHeight="1" x14ac:dyDescent="0.35">
      <c r="A161" s="128" t="s">
        <v>365</v>
      </c>
      <c r="B161" s="193" t="s">
        <v>953</v>
      </c>
      <c r="C161" s="178" t="s">
        <v>366</v>
      </c>
      <c r="D161" s="178" t="s">
        <v>596</v>
      </c>
      <c r="E161" s="166" t="s">
        <v>597</v>
      </c>
      <c r="F161" s="166" t="s">
        <v>598</v>
      </c>
      <c r="G161" s="178">
        <v>1</v>
      </c>
      <c r="H161" s="190">
        <v>45126</v>
      </c>
      <c r="I161" s="190">
        <v>46111</v>
      </c>
      <c r="J161" s="191">
        <f>ROUND(((I161-H161)/7),0)</f>
        <v>141</v>
      </c>
      <c r="K161" s="150">
        <v>0</v>
      </c>
      <c r="L161" s="164">
        <f t="shared" si="30"/>
        <v>0</v>
      </c>
      <c r="M161" s="187" t="s">
        <v>692</v>
      </c>
      <c r="N161" s="150" t="s">
        <v>952</v>
      </c>
      <c r="O161" s="150" t="s">
        <v>20</v>
      </c>
      <c r="P161" s="150"/>
      <c r="Q161" s="150"/>
      <c r="R161" s="150"/>
      <c r="S161" s="150"/>
      <c r="T161" s="154" t="s">
        <v>1126</v>
      </c>
      <c r="U161" s="150">
        <v>2022</v>
      </c>
      <c r="V161" s="150" t="s">
        <v>667</v>
      </c>
    </row>
    <row r="162" spans="1:22" ht="108" customHeight="1" x14ac:dyDescent="0.35">
      <c r="A162" s="128" t="s">
        <v>812</v>
      </c>
      <c r="B162" s="159" t="s">
        <v>820</v>
      </c>
      <c r="C162" s="159" t="s">
        <v>813</v>
      </c>
      <c r="D162" s="159" t="s">
        <v>814</v>
      </c>
      <c r="E162" s="160" t="s">
        <v>815</v>
      </c>
      <c r="F162" s="154" t="s">
        <v>816</v>
      </c>
      <c r="G162" s="150">
        <v>2</v>
      </c>
      <c r="H162" s="162">
        <v>45845</v>
      </c>
      <c r="I162" s="162">
        <v>46012</v>
      </c>
      <c r="J162" s="163">
        <f>(I162-H162)/7</f>
        <v>23.857142857142858</v>
      </c>
      <c r="K162" s="150">
        <v>1</v>
      </c>
      <c r="L162" s="164">
        <f t="shared" si="30"/>
        <v>0.5</v>
      </c>
      <c r="M162" s="150" t="s">
        <v>771</v>
      </c>
      <c r="N162" s="150" t="s">
        <v>797</v>
      </c>
      <c r="O162" s="150" t="s">
        <v>20</v>
      </c>
      <c r="P162" s="150"/>
      <c r="Q162" s="150" t="s">
        <v>20</v>
      </c>
      <c r="R162" s="150"/>
      <c r="S162" s="150"/>
      <c r="T162" s="154" t="s">
        <v>1127</v>
      </c>
      <c r="U162" s="150">
        <v>2025</v>
      </c>
      <c r="V162" s="150" t="s">
        <v>667</v>
      </c>
    </row>
    <row r="163" spans="1:22" ht="108" customHeight="1" x14ac:dyDescent="0.35">
      <c r="A163" s="128" t="s">
        <v>812</v>
      </c>
      <c r="B163" s="159" t="s">
        <v>820</v>
      </c>
      <c r="C163" s="159" t="s">
        <v>813</v>
      </c>
      <c r="D163" s="159" t="s">
        <v>817</v>
      </c>
      <c r="E163" s="160" t="s">
        <v>818</v>
      </c>
      <c r="F163" s="154" t="s">
        <v>819</v>
      </c>
      <c r="G163" s="150">
        <v>1</v>
      </c>
      <c r="H163" s="162">
        <v>45845</v>
      </c>
      <c r="I163" s="162">
        <v>46012</v>
      </c>
      <c r="J163" s="163">
        <f>(I163-H163)/7</f>
        <v>23.857142857142858</v>
      </c>
      <c r="K163" s="150">
        <v>0</v>
      </c>
      <c r="L163" s="164">
        <f t="shared" si="30"/>
        <v>0</v>
      </c>
      <c r="M163" s="150" t="s">
        <v>771</v>
      </c>
      <c r="N163" s="150" t="s">
        <v>797</v>
      </c>
      <c r="O163" s="150" t="s">
        <v>20</v>
      </c>
      <c r="P163" s="150"/>
      <c r="Q163" s="150" t="s">
        <v>20</v>
      </c>
      <c r="R163" s="150"/>
      <c r="S163" s="150"/>
      <c r="T163" s="154" t="s">
        <v>1128</v>
      </c>
      <c r="U163" s="150">
        <v>2025</v>
      </c>
      <c r="V163" s="150" t="s">
        <v>667</v>
      </c>
    </row>
    <row r="164" spans="1:22" ht="108" customHeight="1" x14ac:dyDescent="0.35">
      <c r="A164" s="132" t="s">
        <v>271</v>
      </c>
      <c r="B164" s="160" t="s">
        <v>621</v>
      </c>
      <c r="C164" s="160" t="s">
        <v>272</v>
      </c>
      <c r="D164" s="166" t="s">
        <v>740</v>
      </c>
      <c r="E164" s="166" t="s">
        <v>741</v>
      </c>
      <c r="F164" s="154" t="s">
        <v>742</v>
      </c>
      <c r="G164" s="16">
        <v>7</v>
      </c>
      <c r="H164" s="190">
        <v>45848</v>
      </c>
      <c r="I164" s="190">
        <v>46112</v>
      </c>
      <c r="J164" s="163">
        <f>(I164-H164)/7</f>
        <v>37.714285714285715</v>
      </c>
      <c r="K164" s="150">
        <v>0</v>
      </c>
      <c r="L164" s="164">
        <f t="shared" si="30"/>
        <v>0</v>
      </c>
      <c r="M164" s="16" t="s">
        <v>212</v>
      </c>
      <c r="N164" s="150" t="s">
        <v>149</v>
      </c>
      <c r="O164" s="150" t="s">
        <v>20</v>
      </c>
      <c r="P164" s="150"/>
      <c r="Q164" s="150"/>
      <c r="R164" s="150"/>
      <c r="S164" s="150"/>
      <c r="T164" s="154" t="s">
        <v>1129</v>
      </c>
      <c r="U164" s="150">
        <v>2020</v>
      </c>
      <c r="V164" s="150" t="s">
        <v>667</v>
      </c>
    </row>
    <row r="165" spans="1:22" ht="108" customHeight="1" x14ac:dyDescent="0.35">
      <c r="A165" s="132" t="s">
        <v>271</v>
      </c>
      <c r="B165" s="160" t="s">
        <v>621</v>
      </c>
      <c r="C165" s="160" t="s">
        <v>679</v>
      </c>
      <c r="D165" s="166" t="s">
        <v>680</v>
      </c>
      <c r="E165" s="166" t="s">
        <v>681</v>
      </c>
      <c r="F165" s="154" t="s">
        <v>678</v>
      </c>
      <c r="G165" s="16">
        <v>4</v>
      </c>
      <c r="H165" s="190">
        <v>45848</v>
      </c>
      <c r="I165" s="190">
        <v>46081</v>
      </c>
      <c r="J165" s="163">
        <f>(I165-H165)/7</f>
        <v>33.285714285714285</v>
      </c>
      <c r="K165" s="167">
        <v>0</v>
      </c>
      <c r="L165" s="168">
        <f t="shared" si="30"/>
        <v>0</v>
      </c>
      <c r="M165" s="241" t="s">
        <v>213</v>
      </c>
      <c r="N165" s="150" t="s">
        <v>149</v>
      </c>
      <c r="O165" s="150" t="s">
        <v>20</v>
      </c>
      <c r="P165" s="150"/>
      <c r="Q165" s="150"/>
      <c r="R165" s="150"/>
      <c r="S165" s="150"/>
      <c r="T165" s="170" t="s">
        <v>1074</v>
      </c>
      <c r="U165" s="167">
        <v>2020</v>
      </c>
      <c r="V165" s="167" t="s">
        <v>667</v>
      </c>
    </row>
    <row r="166" spans="1:22" ht="108" customHeight="1" x14ac:dyDescent="0.35">
      <c r="A166" s="132" t="s">
        <v>271</v>
      </c>
      <c r="B166" s="160" t="s">
        <v>621</v>
      </c>
      <c r="C166" s="160" t="s">
        <v>468</v>
      </c>
      <c r="D166" s="160" t="s">
        <v>469</v>
      </c>
      <c r="E166" s="160" t="s">
        <v>273</v>
      </c>
      <c r="F166" s="160" t="s">
        <v>470</v>
      </c>
      <c r="G166" s="161">
        <v>2</v>
      </c>
      <c r="H166" s="204">
        <v>44013</v>
      </c>
      <c r="I166" s="204">
        <v>46022</v>
      </c>
      <c r="J166" s="161">
        <v>213</v>
      </c>
      <c r="K166" s="150">
        <v>0</v>
      </c>
      <c r="L166" s="164">
        <f t="shared" si="30"/>
        <v>0</v>
      </c>
      <c r="M166" s="16" t="s">
        <v>212</v>
      </c>
      <c r="N166" s="150" t="s">
        <v>149</v>
      </c>
      <c r="O166" s="150" t="s">
        <v>20</v>
      </c>
      <c r="P166" s="150"/>
      <c r="Q166" s="150"/>
      <c r="R166" s="150"/>
      <c r="S166" s="150"/>
      <c r="T166" s="151" t="s">
        <v>1130</v>
      </c>
      <c r="U166" s="150">
        <v>2020</v>
      </c>
      <c r="V166" s="150" t="s">
        <v>667</v>
      </c>
    </row>
    <row r="167" spans="1:22" ht="108" customHeight="1" x14ac:dyDescent="0.35">
      <c r="A167" s="128" t="s">
        <v>390</v>
      </c>
      <c r="B167" s="240" t="s">
        <v>391</v>
      </c>
      <c r="C167" s="159" t="s">
        <v>392</v>
      </c>
      <c r="D167" s="240" t="s">
        <v>393</v>
      </c>
      <c r="E167" s="242" t="s">
        <v>394</v>
      </c>
      <c r="F167" s="242" t="s">
        <v>395</v>
      </c>
      <c r="G167" s="243">
        <v>2</v>
      </c>
      <c r="H167" s="244">
        <v>45475</v>
      </c>
      <c r="I167" s="244">
        <v>46022</v>
      </c>
      <c r="J167" s="245">
        <f>(I167-H167)/7</f>
        <v>78.142857142857139</v>
      </c>
      <c r="K167" s="246">
        <v>0</v>
      </c>
      <c r="L167" s="247">
        <f t="shared" si="30"/>
        <v>0</v>
      </c>
      <c r="M167" s="161" t="s">
        <v>558</v>
      </c>
      <c r="N167" s="150" t="s">
        <v>463</v>
      </c>
      <c r="O167" s="150" t="s">
        <v>20</v>
      </c>
      <c r="P167" s="150"/>
      <c r="Q167" s="150"/>
      <c r="R167" s="150"/>
      <c r="S167" s="150"/>
      <c r="T167" s="151" t="s">
        <v>1131</v>
      </c>
      <c r="U167" s="150">
        <v>2024</v>
      </c>
      <c r="V167" s="150" t="s">
        <v>667</v>
      </c>
    </row>
    <row r="168" spans="1:22" ht="108" customHeight="1" x14ac:dyDescent="0.35">
      <c r="A168" s="135" t="s">
        <v>806</v>
      </c>
      <c r="B168" s="159" t="s">
        <v>811</v>
      </c>
      <c r="C168" s="248" t="s">
        <v>807</v>
      </c>
      <c r="D168" s="159" t="s">
        <v>808</v>
      </c>
      <c r="E168" s="160" t="s">
        <v>809</v>
      </c>
      <c r="F168" s="154" t="s">
        <v>810</v>
      </c>
      <c r="G168" s="150">
        <v>3</v>
      </c>
      <c r="H168" s="162">
        <v>45845</v>
      </c>
      <c r="I168" s="162">
        <v>46022</v>
      </c>
      <c r="J168" s="163">
        <f>(I168-H168)/7</f>
        <v>25.285714285714285</v>
      </c>
      <c r="K168" s="150">
        <v>0</v>
      </c>
      <c r="L168" s="164">
        <f t="shared" si="30"/>
        <v>0</v>
      </c>
      <c r="M168" s="187" t="s">
        <v>805</v>
      </c>
      <c r="N168" s="150" t="s">
        <v>797</v>
      </c>
      <c r="O168" s="150" t="s">
        <v>20</v>
      </c>
      <c r="P168" s="150"/>
      <c r="Q168" s="150" t="s">
        <v>20</v>
      </c>
      <c r="R168" s="150"/>
      <c r="S168" s="150"/>
      <c r="T168" s="154" t="s">
        <v>1132</v>
      </c>
      <c r="U168" s="150">
        <v>2025</v>
      </c>
      <c r="V168" s="150" t="s">
        <v>667</v>
      </c>
    </row>
    <row r="169" spans="1:22" ht="108" customHeight="1" x14ac:dyDescent="0.35">
      <c r="A169" s="135" t="s">
        <v>798</v>
      </c>
      <c r="B169" s="159" t="s">
        <v>804</v>
      </c>
      <c r="C169" s="248" t="s">
        <v>799</v>
      </c>
      <c r="D169" s="159" t="s">
        <v>800</v>
      </c>
      <c r="E169" s="160" t="s">
        <v>801</v>
      </c>
      <c r="F169" s="154" t="s">
        <v>802</v>
      </c>
      <c r="G169" s="150">
        <v>8</v>
      </c>
      <c r="H169" s="162">
        <v>45845</v>
      </c>
      <c r="I169" s="162">
        <v>45945</v>
      </c>
      <c r="J169" s="163">
        <f>(I169-H169)/7</f>
        <v>14.285714285714286</v>
      </c>
      <c r="K169" s="167">
        <v>8</v>
      </c>
      <c r="L169" s="168">
        <v>0</v>
      </c>
      <c r="M169" s="198" t="s">
        <v>805</v>
      </c>
      <c r="N169" s="249" t="s">
        <v>797</v>
      </c>
      <c r="O169" s="150" t="s">
        <v>20</v>
      </c>
      <c r="P169" s="150"/>
      <c r="Q169" s="150" t="s">
        <v>20</v>
      </c>
      <c r="R169" s="150"/>
      <c r="S169" s="250"/>
      <c r="T169" s="158" t="s">
        <v>1134</v>
      </c>
      <c r="U169" s="167">
        <v>2025</v>
      </c>
      <c r="V169" s="251" t="s">
        <v>667</v>
      </c>
    </row>
    <row r="170" spans="1:22" ht="108" customHeight="1" x14ac:dyDescent="0.35">
      <c r="A170" s="132" t="s">
        <v>330</v>
      </c>
      <c r="B170" s="252" t="s">
        <v>620</v>
      </c>
      <c r="C170" s="27" t="s">
        <v>331</v>
      </c>
      <c r="D170" s="156" t="s">
        <v>332</v>
      </c>
      <c r="E170" s="157" t="s">
        <v>665</v>
      </c>
      <c r="F170" s="157" t="s">
        <v>333</v>
      </c>
      <c r="G170" s="253">
        <v>3</v>
      </c>
      <c r="H170" s="254">
        <v>45108</v>
      </c>
      <c r="I170" s="254">
        <v>45838</v>
      </c>
      <c r="J170" s="255">
        <f>ROUND(((I170-H170)/7),0)</f>
        <v>104</v>
      </c>
      <c r="K170" s="167">
        <v>3</v>
      </c>
      <c r="L170" s="168">
        <f t="shared" si="30"/>
        <v>1</v>
      </c>
      <c r="M170" s="198" t="s">
        <v>692</v>
      </c>
      <c r="N170" s="150" t="s">
        <v>306</v>
      </c>
      <c r="O170" s="150" t="s">
        <v>20</v>
      </c>
      <c r="P170" s="150"/>
      <c r="Q170" s="150" t="s">
        <v>20</v>
      </c>
      <c r="R170" s="150" t="s">
        <v>20</v>
      </c>
      <c r="S170" s="150"/>
      <c r="T170" s="170" t="s">
        <v>1059</v>
      </c>
      <c r="U170" s="167">
        <v>2023</v>
      </c>
      <c r="V170" s="150" t="s">
        <v>654</v>
      </c>
    </row>
    <row r="171" spans="1:22" ht="108" customHeight="1" x14ac:dyDescent="0.35">
      <c r="A171" s="132" t="s">
        <v>330</v>
      </c>
      <c r="B171" s="310" t="s">
        <v>620</v>
      </c>
      <c r="C171" s="311" t="s">
        <v>331</v>
      </c>
      <c r="D171" s="311" t="s">
        <v>334</v>
      </c>
      <c r="E171" s="312" t="s">
        <v>335</v>
      </c>
      <c r="F171" s="312" t="s">
        <v>336</v>
      </c>
      <c r="G171" s="313">
        <v>3</v>
      </c>
      <c r="H171" s="314">
        <v>45112</v>
      </c>
      <c r="I171" s="314">
        <v>45838</v>
      </c>
      <c r="J171" s="315">
        <f>ROUND(((I171-H171)/7),0)</f>
        <v>104</v>
      </c>
      <c r="K171" s="246">
        <v>3</v>
      </c>
      <c r="L171" s="247">
        <f t="shared" si="30"/>
        <v>1</v>
      </c>
      <c r="M171" s="316" t="s">
        <v>692</v>
      </c>
      <c r="N171" s="246" t="s">
        <v>306</v>
      </c>
      <c r="O171" s="246" t="s">
        <v>20</v>
      </c>
      <c r="P171" s="246"/>
      <c r="Q171" s="246" t="s">
        <v>20</v>
      </c>
      <c r="R171" s="246" t="s">
        <v>20</v>
      </c>
      <c r="S171" s="246"/>
      <c r="T171" s="258" t="s">
        <v>1060</v>
      </c>
      <c r="U171" s="246">
        <v>2023</v>
      </c>
      <c r="V171" s="246" t="s">
        <v>654</v>
      </c>
    </row>
    <row r="172" spans="1:22" ht="108" customHeight="1" x14ac:dyDescent="0.35">
      <c r="A172" s="135" t="s">
        <v>239</v>
      </c>
      <c r="B172" s="193" t="s">
        <v>240</v>
      </c>
      <c r="C172" s="166" t="s">
        <v>241</v>
      </c>
      <c r="D172" s="166" t="s">
        <v>242</v>
      </c>
      <c r="E172" s="166" t="s">
        <v>243</v>
      </c>
      <c r="F172" s="166" t="s">
        <v>670</v>
      </c>
      <c r="G172" s="331">
        <v>5</v>
      </c>
      <c r="H172" s="190">
        <v>44409</v>
      </c>
      <c r="I172" s="190">
        <v>44926</v>
      </c>
      <c r="J172" s="163">
        <f t="shared" ref="J172:J183" si="31">(I172-H172)/7</f>
        <v>73.857142857142861</v>
      </c>
      <c r="K172" s="150">
        <v>5</v>
      </c>
      <c r="L172" s="164">
        <f t="shared" si="30"/>
        <v>1</v>
      </c>
      <c r="M172" s="161" t="s">
        <v>212</v>
      </c>
      <c r="N172" s="150" t="s">
        <v>232</v>
      </c>
      <c r="O172" s="150" t="s">
        <v>20</v>
      </c>
      <c r="P172" s="150"/>
      <c r="Q172" s="150" t="s">
        <v>20</v>
      </c>
      <c r="R172" s="150"/>
      <c r="S172" s="150"/>
      <c r="T172" s="154" t="s">
        <v>1019</v>
      </c>
      <c r="U172" s="150">
        <v>2021</v>
      </c>
      <c r="V172" s="150" t="s">
        <v>654</v>
      </c>
    </row>
    <row r="173" spans="1:22" ht="108" customHeight="1" x14ac:dyDescent="0.35">
      <c r="A173" s="147" t="s">
        <v>876</v>
      </c>
      <c r="B173" s="231" t="s">
        <v>897</v>
      </c>
      <c r="C173" s="323" t="s">
        <v>877</v>
      </c>
      <c r="D173" s="231" t="s">
        <v>885</v>
      </c>
      <c r="E173" s="232" t="s">
        <v>886</v>
      </c>
      <c r="F173" s="158" t="s">
        <v>24</v>
      </c>
      <c r="G173" s="167">
        <v>1</v>
      </c>
      <c r="H173" s="233">
        <v>45845</v>
      </c>
      <c r="I173" s="233">
        <v>46022</v>
      </c>
      <c r="J173" s="234">
        <f t="shared" si="31"/>
        <v>25.285714285714285</v>
      </c>
      <c r="K173" s="167">
        <v>0</v>
      </c>
      <c r="L173" s="168">
        <f t="shared" si="30"/>
        <v>0</v>
      </c>
      <c r="M173" s="173" t="s">
        <v>902</v>
      </c>
      <c r="N173" s="251" t="s">
        <v>797</v>
      </c>
      <c r="O173" s="167" t="s">
        <v>20</v>
      </c>
      <c r="P173" s="167"/>
      <c r="Q173" s="167" t="s">
        <v>20</v>
      </c>
      <c r="R173" s="167"/>
      <c r="S173" s="324"/>
      <c r="T173" s="158" t="s">
        <v>1016</v>
      </c>
      <c r="U173" s="167">
        <v>2025</v>
      </c>
      <c r="V173" s="251" t="s">
        <v>667</v>
      </c>
    </row>
    <row r="174" spans="1:22" ht="108" customHeight="1" thickBot="1" x14ac:dyDescent="0.4">
      <c r="A174" s="133" t="s">
        <v>171</v>
      </c>
      <c r="B174" s="259" t="s">
        <v>172</v>
      </c>
      <c r="C174" s="259" t="s">
        <v>612</v>
      </c>
      <c r="D174" s="259" t="s">
        <v>173</v>
      </c>
      <c r="E174" s="259" t="s">
        <v>174</v>
      </c>
      <c r="F174" s="259" t="s">
        <v>175</v>
      </c>
      <c r="G174" s="260">
        <v>13</v>
      </c>
      <c r="H174" s="261">
        <v>44563</v>
      </c>
      <c r="I174" s="262">
        <v>45291</v>
      </c>
      <c r="J174" s="263">
        <f t="shared" si="31"/>
        <v>104</v>
      </c>
      <c r="K174" s="264">
        <v>13</v>
      </c>
      <c r="L174" s="265">
        <f t="shared" ref="L174:L185" si="32">IF(K174/G174&gt;1,1,K174/G174)</f>
        <v>1</v>
      </c>
      <c r="M174" s="266" t="s">
        <v>157</v>
      </c>
      <c r="N174" s="150" t="s">
        <v>155</v>
      </c>
      <c r="O174" s="150" t="s">
        <v>20</v>
      </c>
      <c r="P174" s="150"/>
      <c r="Q174" s="150"/>
      <c r="R174" s="150"/>
      <c r="S174" s="150"/>
      <c r="T174" s="267" t="s">
        <v>1066</v>
      </c>
      <c r="U174" s="264">
        <v>2020</v>
      </c>
      <c r="V174" s="150" t="s">
        <v>656</v>
      </c>
    </row>
    <row r="175" spans="1:22" ht="108" customHeight="1" thickBot="1" x14ac:dyDescent="0.4">
      <c r="A175" s="135" t="s">
        <v>176</v>
      </c>
      <c r="B175" s="166" t="s">
        <v>177</v>
      </c>
      <c r="C175" s="268" t="s">
        <v>178</v>
      </c>
      <c r="D175" s="193" t="s">
        <v>179</v>
      </c>
      <c r="E175" s="193" t="s">
        <v>180</v>
      </c>
      <c r="F175" s="193" t="s">
        <v>181</v>
      </c>
      <c r="G175" s="179">
        <v>3</v>
      </c>
      <c r="H175" s="269">
        <v>44228</v>
      </c>
      <c r="I175" s="269">
        <v>46022</v>
      </c>
      <c r="J175" s="163">
        <f t="shared" si="31"/>
        <v>256.28571428571428</v>
      </c>
      <c r="K175" s="150">
        <v>0</v>
      </c>
      <c r="L175" s="164">
        <f t="shared" si="32"/>
        <v>0</v>
      </c>
      <c r="M175" s="179" t="s">
        <v>182</v>
      </c>
      <c r="N175" s="249" t="s">
        <v>155</v>
      </c>
      <c r="O175" s="150" t="s">
        <v>20</v>
      </c>
      <c r="P175" s="150"/>
      <c r="Q175" s="150"/>
      <c r="R175" s="150"/>
      <c r="S175" s="250"/>
      <c r="T175" s="154" t="s">
        <v>1135</v>
      </c>
      <c r="U175" s="150">
        <v>2020</v>
      </c>
      <c r="V175" s="249" t="s">
        <v>667</v>
      </c>
    </row>
    <row r="176" spans="1:22" ht="108" customHeight="1" x14ac:dyDescent="0.35">
      <c r="A176" s="135" t="s">
        <v>176</v>
      </c>
      <c r="B176" s="257" t="s">
        <v>177</v>
      </c>
      <c r="C176" s="317" t="s">
        <v>178</v>
      </c>
      <c r="D176" s="256" t="s">
        <v>179</v>
      </c>
      <c r="E176" s="256" t="s">
        <v>180</v>
      </c>
      <c r="F176" s="256" t="s">
        <v>181</v>
      </c>
      <c r="G176" s="318">
        <v>3</v>
      </c>
      <c r="H176" s="319">
        <v>44228</v>
      </c>
      <c r="I176" s="319">
        <v>46022</v>
      </c>
      <c r="J176" s="245">
        <f t="shared" si="31"/>
        <v>256.28571428571428</v>
      </c>
      <c r="K176" s="246">
        <v>0</v>
      </c>
      <c r="L176" s="247">
        <f t="shared" si="32"/>
        <v>0</v>
      </c>
      <c r="M176" s="318" t="s">
        <v>182</v>
      </c>
      <c r="N176" s="320" t="s">
        <v>155</v>
      </c>
      <c r="O176" s="246" t="s">
        <v>20</v>
      </c>
      <c r="P176" s="246"/>
      <c r="Q176" s="246"/>
      <c r="R176" s="246"/>
      <c r="S176" s="321"/>
      <c r="T176" s="322" t="s">
        <v>1135</v>
      </c>
      <c r="U176" s="246">
        <v>2020</v>
      </c>
      <c r="V176" s="320" t="s">
        <v>667</v>
      </c>
    </row>
    <row r="177" spans="1:22" ht="108" customHeight="1" x14ac:dyDescent="0.35">
      <c r="A177" s="147" t="s">
        <v>551</v>
      </c>
      <c r="B177" s="159" t="s">
        <v>619</v>
      </c>
      <c r="C177" s="165" t="s">
        <v>523</v>
      </c>
      <c r="D177" s="165" t="s">
        <v>552</v>
      </c>
      <c r="E177" s="160" t="s">
        <v>525</v>
      </c>
      <c r="F177" s="160" t="s">
        <v>550</v>
      </c>
      <c r="G177" s="161">
        <v>8</v>
      </c>
      <c r="H177" s="204">
        <v>45505</v>
      </c>
      <c r="I177" s="204">
        <v>45657</v>
      </c>
      <c r="J177" s="174">
        <f t="shared" si="31"/>
        <v>21.714285714285715</v>
      </c>
      <c r="K177" s="150">
        <v>8</v>
      </c>
      <c r="L177" s="164">
        <f t="shared" si="32"/>
        <v>1</v>
      </c>
      <c r="M177" s="161" t="s">
        <v>539</v>
      </c>
      <c r="N177" s="150" t="s">
        <v>533</v>
      </c>
      <c r="O177" s="150" t="s">
        <v>20</v>
      </c>
      <c r="P177" s="150"/>
      <c r="Q177" s="150"/>
      <c r="R177" s="150"/>
      <c r="S177" s="150"/>
      <c r="T177" s="154" t="s">
        <v>1061</v>
      </c>
      <c r="U177" s="150">
        <v>2024</v>
      </c>
      <c r="V177" s="150" t="s">
        <v>654</v>
      </c>
    </row>
    <row r="178" spans="1:22" ht="108" customHeight="1" x14ac:dyDescent="0.35">
      <c r="A178" s="147" t="s">
        <v>527</v>
      </c>
      <c r="B178" s="271" t="s">
        <v>618</v>
      </c>
      <c r="C178" s="159" t="s">
        <v>523</v>
      </c>
      <c r="D178" s="159" t="s">
        <v>524</v>
      </c>
      <c r="E178" s="160" t="s">
        <v>525</v>
      </c>
      <c r="F178" s="160" t="s">
        <v>526</v>
      </c>
      <c r="G178" s="161">
        <v>8</v>
      </c>
      <c r="H178" s="272">
        <v>45536</v>
      </c>
      <c r="I178" s="272">
        <v>45657</v>
      </c>
      <c r="J178" s="174">
        <f t="shared" si="31"/>
        <v>17.285714285714285</v>
      </c>
      <c r="K178" s="150">
        <v>8</v>
      </c>
      <c r="L178" s="164">
        <f t="shared" si="32"/>
        <v>1</v>
      </c>
      <c r="M178" s="161" t="s">
        <v>558</v>
      </c>
      <c r="N178" s="150" t="s">
        <v>533</v>
      </c>
      <c r="O178" s="150" t="s">
        <v>20</v>
      </c>
      <c r="P178" s="150"/>
      <c r="Q178" s="150"/>
      <c r="R178" s="150"/>
      <c r="S178" s="150"/>
      <c r="T178" s="154" t="s">
        <v>1029</v>
      </c>
      <c r="U178" s="150">
        <v>2024</v>
      </c>
      <c r="V178" s="150" t="s">
        <v>654</v>
      </c>
    </row>
    <row r="179" spans="1:22" ht="108" customHeight="1" x14ac:dyDescent="0.35">
      <c r="A179" s="147" t="s">
        <v>548</v>
      </c>
      <c r="B179" s="159" t="s">
        <v>617</v>
      </c>
      <c r="C179" s="165" t="s">
        <v>523</v>
      </c>
      <c r="D179" s="165" t="s">
        <v>549</v>
      </c>
      <c r="E179" s="160" t="s">
        <v>525</v>
      </c>
      <c r="F179" s="160" t="s">
        <v>550</v>
      </c>
      <c r="G179" s="161">
        <v>8</v>
      </c>
      <c r="H179" s="204">
        <v>45505</v>
      </c>
      <c r="I179" s="204">
        <v>45657</v>
      </c>
      <c r="J179" s="174">
        <f t="shared" si="31"/>
        <v>21.714285714285715</v>
      </c>
      <c r="K179" s="150">
        <v>8</v>
      </c>
      <c r="L179" s="164">
        <f t="shared" si="32"/>
        <v>1</v>
      </c>
      <c r="M179" s="161" t="s">
        <v>539</v>
      </c>
      <c r="N179" s="150" t="s">
        <v>533</v>
      </c>
      <c r="O179" s="150" t="s">
        <v>20</v>
      </c>
      <c r="P179" s="150"/>
      <c r="Q179" s="150"/>
      <c r="R179" s="150"/>
      <c r="S179" s="150"/>
      <c r="T179" s="154" t="s">
        <v>1029</v>
      </c>
      <c r="U179" s="150">
        <v>2024</v>
      </c>
      <c r="V179" s="150" t="s">
        <v>654</v>
      </c>
    </row>
    <row r="180" spans="1:22" ht="108" customHeight="1" x14ac:dyDescent="0.35">
      <c r="A180" s="127" t="s">
        <v>522</v>
      </c>
      <c r="B180" s="325" t="s">
        <v>616</v>
      </c>
      <c r="C180" s="231" t="s">
        <v>523</v>
      </c>
      <c r="D180" s="326" t="s">
        <v>524</v>
      </c>
      <c r="E180" s="327" t="s">
        <v>525</v>
      </c>
      <c r="F180" s="327" t="s">
        <v>526</v>
      </c>
      <c r="G180" s="328">
        <v>8</v>
      </c>
      <c r="H180" s="329">
        <v>45536</v>
      </c>
      <c r="I180" s="329">
        <v>45657</v>
      </c>
      <c r="J180" s="330">
        <f t="shared" si="31"/>
        <v>17.285714285714285</v>
      </c>
      <c r="K180" s="264">
        <v>8</v>
      </c>
      <c r="L180" s="265">
        <f t="shared" si="32"/>
        <v>1</v>
      </c>
      <c r="M180" s="328" t="s">
        <v>559</v>
      </c>
      <c r="N180" s="251" t="s">
        <v>533</v>
      </c>
      <c r="O180" s="167" t="s">
        <v>20</v>
      </c>
      <c r="P180" s="167"/>
      <c r="Q180" s="167"/>
      <c r="R180" s="167"/>
      <c r="S180" s="167"/>
      <c r="T180" s="267" t="s">
        <v>1029</v>
      </c>
      <c r="U180" s="264">
        <v>2024</v>
      </c>
      <c r="V180" s="167" t="s">
        <v>654</v>
      </c>
    </row>
    <row r="181" spans="1:22" ht="108" customHeight="1" x14ac:dyDescent="0.35">
      <c r="A181" s="155" t="s">
        <v>244</v>
      </c>
      <c r="B181" s="171" t="s">
        <v>675</v>
      </c>
      <c r="C181" s="248" t="s">
        <v>471</v>
      </c>
      <c r="D181" s="159" t="s">
        <v>676</v>
      </c>
      <c r="E181" s="160" t="s">
        <v>677</v>
      </c>
      <c r="F181" s="160" t="s">
        <v>678</v>
      </c>
      <c r="G181" s="161">
        <v>4</v>
      </c>
      <c r="H181" s="204">
        <v>45848</v>
      </c>
      <c r="I181" s="204">
        <v>46081</v>
      </c>
      <c r="J181" s="163">
        <f t="shared" si="31"/>
        <v>33.285714285714285</v>
      </c>
      <c r="K181" s="150">
        <v>0</v>
      </c>
      <c r="L181" s="164">
        <f t="shared" si="32"/>
        <v>0</v>
      </c>
      <c r="M181" s="16" t="s">
        <v>213</v>
      </c>
      <c r="N181" s="249" t="s">
        <v>245</v>
      </c>
      <c r="O181" s="150" t="s">
        <v>20</v>
      </c>
      <c r="P181" s="150"/>
      <c r="Q181" s="150"/>
      <c r="R181" s="150"/>
      <c r="S181" s="250"/>
      <c r="T181" s="154" t="s">
        <v>1074</v>
      </c>
      <c r="U181" s="150">
        <v>2022</v>
      </c>
      <c r="V181" s="249" t="s">
        <v>667</v>
      </c>
    </row>
    <row r="182" spans="1:22" ht="108" customHeight="1" x14ac:dyDescent="0.35">
      <c r="A182" s="134" t="s">
        <v>244</v>
      </c>
      <c r="B182" s="252" t="s">
        <v>675</v>
      </c>
      <c r="C182" s="159" t="s">
        <v>471</v>
      </c>
      <c r="D182" s="231" t="s">
        <v>737</v>
      </c>
      <c r="E182" s="232" t="s">
        <v>738</v>
      </c>
      <c r="F182" s="232" t="s">
        <v>739</v>
      </c>
      <c r="G182" s="173">
        <v>7</v>
      </c>
      <c r="H182" s="270">
        <v>45848</v>
      </c>
      <c r="I182" s="270">
        <v>46203</v>
      </c>
      <c r="J182" s="234">
        <f t="shared" si="31"/>
        <v>50.714285714285715</v>
      </c>
      <c r="K182" s="167">
        <v>0</v>
      </c>
      <c r="L182" s="265">
        <f t="shared" si="32"/>
        <v>0</v>
      </c>
      <c r="M182" s="241" t="s">
        <v>212</v>
      </c>
      <c r="N182" s="150" t="s">
        <v>245</v>
      </c>
      <c r="O182" s="150" t="s">
        <v>20</v>
      </c>
      <c r="P182" s="150"/>
      <c r="Q182" s="150"/>
      <c r="R182" s="150"/>
      <c r="S182" s="150"/>
      <c r="T182" s="170" t="s">
        <v>1090</v>
      </c>
      <c r="U182" s="167">
        <v>2022</v>
      </c>
      <c r="V182" s="150" t="s">
        <v>667</v>
      </c>
    </row>
    <row r="183" spans="1:22" ht="108" customHeight="1" x14ac:dyDescent="0.35">
      <c r="A183" s="128" t="s">
        <v>373</v>
      </c>
      <c r="B183" s="181" t="s">
        <v>615</v>
      </c>
      <c r="C183" s="138" t="s">
        <v>374</v>
      </c>
      <c r="D183" s="183" t="s">
        <v>375</v>
      </c>
      <c r="E183" s="183" t="s">
        <v>376</v>
      </c>
      <c r="F183" s="154" t="s">
        <v>668</v>
      </c>
      <c r="G183" s="150">
        <v>4</v>
      </c>
      <c r="H183" s="205">
        <v>45139</v>
      </c>
      <c r="I183" s="273">
        <v>46022</v>
      </c>
      <c r="J183" s="174">
        <f t="shared" si="31"/>
        <v>126.14285714285714</v>
      </c>
      <c r="K183" s="150">
        <v>0</v>
      </c>
      <c r="L183" s="164">
        <f t="shared" si="32"/>
        <v>0</v>
      </c>
      <c r="M183" s="16" t="s">
        <v>154</v>
      </c>
      <c r="N183" s="150" t="s">
        <v>372</v>
      </c>
      <c r="O183" s="150"/>
      <c r="P183" s="150"/>
      <c r="Q183" s="150"/>
      <c r="R183" s="150"/>
      <c r="S183" s="150"/>
      <c r="T183" s="258" t="s">
        <v>1136</v>
      </c>
      <c r="U183" s="150">
        <v>2023</v>
      </c>
      <c r="V183" s="150" t="s">
        <v>667</v>
      </c>
    </row>
    <row r="184" spans="1:22" ht="108" customHeight="1" x14ac:dyDescent="0.35">
      <c r="A184" s="135" t="s">
        <v>588</v>
      </c>
      <c r="B184" s="159" t="s">
        <v>589</v>
      </c>
      <c r="C184" s="159" t="s">
        <v>590</v>
      </c>
      <c r="D184" s="159" t="s">
        <v>591</v>
      </c>
      <c r="E184" s="159" t="s">
        <v>592</v>
      </c>
      <c r="F184" s="274" t="s">
        <v>593</v>
      </c>
      <c r="G184" s="161">
        <v>1</v>
      </c>
      <c r="H184" s="236" t="s">
        <v>586</v>
      </c>
      <c r="I184" s="236" t="s">
        <v>587</v>
      </c>
      <c r="J184" s="161">
        <v>48</v>
      </c>
      <c r="K184" s="161">
        <v>1</v>
      </c>
      <c r="L184" s="164">
        <f t="shared" si="32"/>
        <v>1</v>
      </c>
      <c r="M184" s="161" t="s">
        <v>943</v>
      </c>
      <c r="N184" s="150" t="s">
        <v>594</v>
      </c>
      <c r="O184" s="150" t="s">
        <v>20</v>
      </c>
      <c r="P184" s="150"/>
      <c r="Q184" s="150"/>
      <c r="R184" s="150"/>
      <c r="S184" s="150"/>
      <c r="T184" s="154" t="s">
        <v>1062</v>
      </c>
      <c r="U184" s="150">
        <v>2024</v>
      </c>
      <c r="V184" s="150" t="s">
        <v>654</v>
      </c>
    </row>
    <row r="185" spans="1:22" ht="125.25" customHeight="1" x14ac:dyDescent="0.35">
      <c r="A185" s="128" t="s">
        <v>337</v>
      </c>
      <c r="B185" s="181" t="s">
        <v>338</v>
      </c>
      <c r="C185" s="166" t="s">
        <v>339</v>
      </c>
      <c r="D185" s="146" t="s">
        <v>340</v>
      </c>
      <c r="E185" s="146" t="s">
        <v>341</v>
      </c>
      <c r="F185" s="26" t="s">
        <v>669</v>
      </c>
      <c r="G185" s="178">
        <v>4</v>
      </c>
      <c r="H185" s="230">
        <v>45108</v>
      </c>
      <c r="I185" s="230">
        <v>45504</v>
      </c>
      <c r="J185" s="191">
        <f>ROUND(((I185-H185)/7),0)</f>
        <v>57</v>
      </c>
      <c r="K185" s="150">
        <v>4</v>
      </c>
      <c r="L185" s="164">
        <f t="shared" si="32"/>
        <v>1</v>
      </c>
      <c r="M185" s="192" t="s">
        <v>274</v>
      </c>
      <c r="N185" s="150" t="s">
        <v>306</v>
      </c>
      <c r="O185" s="150" t="s">
        <v>20</v>
      </c>
      <c r="P185" s="150"/>
      <c r="Q185" s="150" t="s">
        <v>20</v>
      </c>
      <c r="R185" s="150"/>
      <c r="S185" s="150"/>
      <c r="T185" s="154" t="s">
        <v>1067</v>
      </c>
      <c r="U185" s="150">
        <v>2023</v>
      </c>
      <c r="V185" s="150" t="s">
        <v>656</v>
      </c>
    </row>
  </sheetData>
  <sheetProtection deleteRows="0" sort="0"/>
  <autoFilter ref="A3:V3" xr:uid="{00000000-0001-0000-0000-000000000000}"/>
  <sortState xmlns:xlrd2="http://schemas.microsoft.com/office/spreadsheetml/2017/richdata2" ref="A171:V183">
    <sortCondition ref="A171:A183"/>
  </sortState>
  <mergeCells count="19">
    <mergeCell ref="J2:J3"/>
    <mergeCell ref="N2:N3"/>
    <mergeCell ref="V2:V3"/>
    <mergeCell ref="A1:I1"/>
    <mergeCell ref="M2:M3"/>
    <mergeCell ref="U2:U3"/>
    <mergeCell ref="O2:S2"/>
    <mergeCell ref="T2:T3"/>
    <mergeCell ref="G2:G3"/>
    <mergeCell ref="H2:H3"/>
    <mergeCell ref="I2:I3"/>
    <mergeCell ref="A2:A3"/>
    <mergeCell ref="B2:B3"/>
    <mergeCell ref="D2:D3"/>
    <mergeCell ref="C2:C3"/>
    <mergeCell ref="F2:F3"/>
    <mergeCell ref="E2:E3"/>
    <mergeCell ref="L2:L3"/>
    <mergeCell ref="K2:K3"/>
  </mergeCells>
  <conditionalFormatting sqref="H172">
    <cfRule type="timePeriod" dxfId="0" priority="1" timePeriod="lastWeek">
      <formula>AND(TODAY()-ROUNDDOWN(H172,0)&gt;=(WEEKDAY(TODAY())),TODAY()-ROUNDDOWN(H172,0)&lt;(WEEKDAY(TODAY())+7))</formula>
    </cfRule>
  </conditionalFormatting>
  <dataValidations xWindow="1422" yWindow="1024" count="17">
    <dataValidation type="date" allowBlank="1" showInputMessage="1" errorTitle="Entrada no válida" error="Por favor escriba una fecha válida (AAAA/MM/DD)" promptTitle="Ingrese una fecha (AAAA/MM/DD)" prompt=" Registre la FECHA PROGRAMADA para la terminación de la actividad. (FORMATO AAAA/MM/DD)" sqref="I151 I36 H181:I181 I183 I173:I179 I170:I171 I153:I168 I131:I148 I122:I129 I120 I117:I118 I111:I115" xr:uid="{8F9E77C0-A95E-4B06-B38D-5ACCC7926F23}">
      <formula1>1900/1/1</formula1>
      <formula2>3000/1/1</formula2>
    </dataValidation>
    <dataValidation type="decimal" allowBlank="1" showInputMessage="1" showErrorMessage="1" errorTitle="Entrada no válida" error="Por favor escriba un número" promptTitle="Escriba un número en esta casilla" prompt=" Registre EN NÚMERO la cantidad, volumen o tamaño de la actividad (en unidades o porcentajes).  Ej.: Si en col. 28 registró INFORMES y son 5 informes, aquí se registra el número 5." sqref="K100 G100 G14 H116 G154:G155 G36 G183 G173:G179 G165:G168 G157:G163 G141:G148 G136:G139 G131:G133 G122:G129 G117:G120 G111:G115" xr:uid="{10DB3297-55DE-4E48-BD20-D5BB8A7EB726}">
      <formula1>-9223372036854770000</formula1>
      <formula2>9223372036854770000</formula2>
    </dataValidation>
    <dataValidation type="textLength" allowBlank="1" showInputMessage="1" error="Escriba un texto  Maximo 9 Caracteres" promptTitle="Cualquier contenido Maximo 9 Caracteres" prompt=" Registre EL CÓDIGO contenido en Inf de Auditoría(Suscripción), ó que se encuentra en Plan ya suscrito(Avance o Seguimiento) Insterte tantas filas como ACTIVIDADES sean. Ej.: 11 01 001 (Con espacios)" sqref="A100" xr:uid="{429CCBD1-27D1-42F9-989C-563EAFABF52E}">
      <formula1>0</formula1>
      <formula2>9</formula2>
    </dataValidation>
    <dataValidation type="textLength" allowBlank="1" showInputMessage="1" showErrorMessage="1" errorTitle="Entrada no válida" error="Escriba un texto  Maximo 390 Caracteres" promptTitle="Cualquier contenido Maximo 390 Caracteres" prompt=" Registre aspectos importantes a considerar. (MÁX. 390 CARACTERES)" sqref="M174 M130 M168:M169 M94 M116 M157 M183 M118:M120" xr:uid="{A8444315-197A-4F31-96F9-753940ECD420}">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la Unidad de Medida de la actividad. (Ej.: Informes, jornadas de capacitación, etc.) (MÁX. 390 CARACTERES)" sqref="F141 F135 F133 F154 F131 F36 F183 F173:F179 F159:F166 F143:F148 F137:F139 F122:F127 F111:F120" xr:uid="{EBCD2B41-272E-4772-84F8-C409BFB5A37C}">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las actividades a desarrollar para el cumplimiento de la Acción  de mejoramiento.  Insterte UNA FILA  por ACTIVIDAD. (MÁX. 390 CARACTERES)" sqref="D122 D153 D133 E154:E155 E169 E131:E133 E36 E183 E173:E177 E160:E163 E138:E140 D128:D129 E124:E127 E119:E120 E111:E116" xr:uid="{9B3828D2-DAAE-47FA-A48E-A1B8710B222E}">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acción (correctiva y/o preventiva) q adopta la Entidad p/ subsanar o corregir causa que genera hallazgo. (MÁX. 390 CARACTERES) Inserte tantas filas como ACTIVIDADES tenga." sqref="E133:E137 E153 D151:F151 F136 F142 F134 F132 F140:G140 G134:G135 F155 D154:D155 F167:F168 F169:G169 G164 D36 D183 D173:D179 E164:E168 D157:D169 E157:E159 F157:F158 E141:E148 D131:D148 E128:F129 D123:D127 E122:E123 D120 D117:E118 D111:D115" xr:uid="{30838334-D43C-45B2-964F-02239D3271A3}">
      <formula1>0</formula1>
      <formula2>390</formula2>
    </dataValidation>
    <dataValidation type="textLength" allowBlank="1" showInputMessage="1" showErrorMessage="1" errorTitle="Entrada no válida" error="Escriba un texto  Maximo 390 Caracteres" promptTitle="Cualquier contenido Maximo 390 Caracteres" prompt=" Registre CAUSA contenida en Inf de Auditoría(Suscripción), ó q se encuentra en Plan ya suscrito(Avance o Seguimiento) SI SUPERA 390 CARACTERES, RESÚMALA. Insterte tantas filas como ACTIVIDADES sean." sqref="D116 C36 C183 C173:C179 C164:C171 C136:C160 C131:C134 C111:C129" xr:uid="{C709FF65-91F2-4259-B392-10870FA54189}">
      <formula1>0</formula1>
      <formula2>390</formula2>
    </dataValidation>
    <dataValidation type="textLength" allowBlank="1" showInputMessage="1" showErrorMessage="1" errorTitle="Entrada no válida" error="Escriba un texto  Maximo 9 Caracteres" promptTitle="Cualquier contenido Maximo 9 Caracteres" prompt=" Registre EL CÓDIGO contenido en Inf de Auditoría(Suscripción), ó que se encuentra en Plan ya suscrito(Avance o Seguimiento) Insterte tantas filas como ACTIVIDADES sean. Ej.: 11 01 001 (Con espacios)" sqref="A183 A173:A179 A105:A171" xr:uid="{C094D5D0-B5DF-4C5E-A305-C949DBEA0510}">
      <formula1>0</formula1>
      <formula2>9</formula2>
    </dataValidation>
    <dataValidation type="textLength" allowBlank="1" showInputMessage="1" showErrorMessage="1" errorTitle="Entrada no válida" error="Escriba un texto  Maximo 390 Caracteres" promptTitle="Cualquier contenido Maximo 390 Caracteres" prompt=" Registre HALLAZGO contenido en Inf de Auditoría(Suscripción), ó q se encuentra en Plan ya suscrito(Avance o Seguim) SI SUPERA 390 CARACTERES, RESÚMALO. Insterte tantas filas como ACTIVIDADES sean." sqref="B183 B173:B179 B169:B170 B151:B156 B128 B111:B116" xr:uid="{EBDF3969-0FD7-40B4-9529-8A62F9501B26}">
      <formula1>0</formula1>
      <formula2>390</formula2>
    </dataValidation>
    <dataValidation allowBlank="1" showInputMessage="1" showErrorMessage="1" promptTitle="Ingrese una fecha (DD/MM/AAAA)" prompt="Registre la FECHA PROGRAMADA para el inicio de la actividad. (FORMATO DD/MM/AAAA)" sqref="H14:I14 I88 I79:I80 H59:I60 I16:I23" xr:uid="{1BD26EFE-A9A4-4886-919A-2267868329EB}"/>
    <dataValidation type="textLength" allowBlank="1" showInputMessage="1" error="Escriba un texto  Maximo 390 Caracteres" promptTitle="Cualquier contenido Maximo 390 Caracteres" prompt=" Registre CAUSA contenida en Inf de Auditoría(Suscripción), ó q se encuentra en Plan ya suscrito(Avance o Seguimiento) SI SUPERA 390 CARACTERES, RESÚMALA. Insterte tantas filas como ACTIVIDADES sean." sqref="C100:C104" xr:uid="{BE58130D-E9C3-4788-8488-0B99E33D49A6}">
      <formula1>0</formula1>
      <formula2>390</formula2>
    </dataValidation>
    <dataValidation type="date" allowBlank="1" showInputMessage="1" errorTitle="Entrada no válida" error="Por favor escriba una fecha válida (AAAA/MM/DD)" promptTitle="Ingrese una fecha (AAAA/MM/DD)" prompt=" Registre la FECHA PROGRAMADA para el inicio de la actividad. (FORMATO AAAA/MM/DD)" sqref="I116 H151 H169:I169 H160:I160 H36 H183 H173:H179 H170:H171 H161:H168 H153:H159 H131:H148 I121 I119 H117:H129 H111:H115" xr:uid="{AC28DB9C-2277-4C4F-85D4-9E2056E45830}">
      <formula1>1900/1/1</formula1>
      <formula2>3000/1/1</formula2>
    </dataValidation>
    <dataValidation type="decimal" allowBlank="1" showInputMessage="1" showErrorMessage="1" errorTitle="Entrada no válida" error="Por favor escriba un número" promptTitle="Escriba un número en esta casilla" prompt=" Registre EN NÚMERO el avance fisico a la fecha de corte del informe, respecto a las cantidades de las unidades de medida. (Únicamente para AVANCE ó SEGUIMIENTO del Plan de Mejoramiento)" sqref="K183 K111:K113" xr:uid="{3853FE99-26D6-490E-B31E-6A54C41BB396}">
      <formula1>-9223372036854770000</formula1>
      <formula2>9223372036854770000</formula2>
    </dataValidation>
    <dataValidation allowBlank="1" showInputMessage="1" showErrorMessage="1" promptTitle="Ingrese Fecha (DD/MM/AAAA)" prompt="Registre la FECHA PROGRAMADA para la terminación de la actividad. (DD/MM/AAAA)" sqref="J170:J182 J155:J156 J132:J153 J116:J130 J114 I107:I110 J107:J112 I95:J106 I37:J93 I4:J35" xr:uid="{87FDBAD4-E52F-4ED4-AF21-77367DB35D0C}"/>
    <dataValidation type="date" allowBlank="1" showInputMessage="1" errorTitle="Entrada no válida" error="Por favor escriba una fecha válida (AAAA/MM/DD)" promptTitle="Ingrese una fecha (DD/MM/AAAA)" prompt="Registre la FECHA PROGRAMADA para el inicio de la actividad. (FORMATO DD/MM/AAAA)" sqref="H95:H110 H37:H93 H4:H35" xr:uid="{9F355E70-019B-4B2E-A763-EDD9A442207F}">
      <formula1>1900/1/1</formula1>
      <formula2>3000/1/1</formula2>
    </dataValidation>
    <dataValidation type="decimal" allowBlank="1" showInputMessage="1" showErrorMessage="1" errorTitle="Entrada no válida" error="Por favor escriba un número" promptTitle="Escriba un número en esta casilla" prompt=" Registre el numero de semanas que existen entre las fecha de inicio y la fecha final de la actividad." sqref="J154 J131 J113 J36 J115 J183:J185 J157:J169" xr:uid="{55FA24E4-FEC9-4838-A0B2-FA28BE8BF5B8}">
      <formula1>-9223372036854770000</formula1>
      <formula2>9223372036854770000</formula2>
    </dataValidation>
  </dataValidations>
  <printOptions gridLines="1"/>
  <pageMargins left="0" right="0" top="0" bottom="0.35433070866141736" header="0" footer="0.31496062992125984"/>
  <pageSetup paperSize="14" scale="60" orientation="landscape" horizontalDpi="300" verticalDpi="300" r:id="rId1"/>
  <headerFooter scaleWithDoc="0" alignWithMargins="0">
    <oddFooter>&amp;C&amp;Pde&amp;N</oddFooter>
  </headerFooter>
  <drawing r:id="rId2"/>
  <legacyDrawing r:id="rId3"/>
  <extLst>
    <ext xmlns:x14="http://schemas.microsoft.com/office/spreadsheetml/2009/9/main" uri="{CCE6A557-97BC-4b89-ADB6-D9C93CAAB3DF}">
      <x14:dataValidations xmlns:xm="http://schemas.microsoft.com/office/excel/2006/main" xWindow="1422" yWindow="1024" count="1">
        <x14:dataValidation type="list" allowBlank="1" showInputMessage="1" showErrorMessage="1" xr:uid="{76418562-8BB1-425A-A908-28E67A032B96}">
          <x14:formula1>
            <xm:f>Hoja1!$A$2:$A$10</xm:f>
          </x14:formula1>
          <xm:sqref>V169 V114:V116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41A8A-87B2-4694-9270-39959A98AB61}">
  <dimension ref="A1:B10"/>
  <sheetViews>
    <sheetView workbookViewId="0">
      <selection activeCell="B14" sqref="B14"/>
    </sheetView>
  </sheetViews>
  <sheetFormatPr baseColWidth="10" defaultRowHeight="14.5" x14ac:dyDescent="0.35"/>
  <cols>
    <col min="1" max="1" width="20.81640625" customWidth="1"/>
    <col min="2" max="2" width="15.453125" customWidth="1"/>
  </cols>
  <sheetData>
    <row r="1" spans="1:2" x14ac:dyDescent="0.35">
      <c r="A1" s="24" t="s">
        <v>650</v>
      </c>
      <c r="B1" s="24" t="s">
        <v>651</v>
      </c>
    </row>
    <row r="2" spans="1:2" x14ac:dyDescent="0.35">
      <c r="A2" t="s">
        <v>652</v>
      </c>
      <c r="B2" t="s">
        <v>653</v>
      </c>
    </row>
    <row r="3" spans="1:2" x14ac:dyDescent="0.35">
      <c r="A3" t="s">
        <v>654</v>
      </c>
      <c r="B3" t="s">
        <v>655</v>
      </c>
    </row>
    <row r="4" spans="1:2" x14ac:dyDescent="0.35">
      <c r="A4" t="s">
        <v>656</v>
      </c>
      <c r="B4" t="s">
        <v>657</v>
      </c>
    </row>
    <row r="5" spans="1:2" x14ac:dyDescent="0.35">
      <c r="A5" t="s">
        <v>927</v>
      </c>
    </row>
    <row r="6" spans="1:2" x14ac:dyDescent="0.35">
      <c r="A6" t="s">
        <v>658</v>
      </c>
    </row>
    <row r="7" spans="1:2" x14ac:dyDescent="0.35">
      <c r="A7" t="s">
        <v>659</v>
      </c>
    </row>
    <row r="8" spans="1:2" x14ac:dyDescent="0.35">
      <c r="A8" t="s">
        <v>667</v>
      </c>
    </row>
    <row r="9" spans="1:2" x14ac:dyDescent="0.35">
      <c r="A9" t="s">
        <v>672</v>
      </c>
    </row>
    <row r="10" spans="1:2" x14ac:dyDescent="0.35">
      <c r="A10" t="s">
        <v>673</v>
      </c>
    </row>
  </sheetData>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1918A-1E15-44CA-A4C9-C6B90B364A71}">
  <dimension ref="A1:G134"/>
  <sheetViews>
    <sheetView topLeftCell="A113" workbookViewId="0">
      <selection activeCell="G134" sqref="G134"/>
    </sheetView>
  </sheetViews>
  <sheetFormatPr baseColWidth="10" defaultRowHeight="14.5" x14ac:dyDescent="0.35"/>
  <sheetData>
    <row r="1" spans="1:7" x14ac:dyDescent="0.35">
      <c r="A1" s="2" t="s">
        <v>433</v>
      </c>
      <c r="D1" s="2" t="s">
        <v>433</v>
      </c>
      <c r="G1" s="2" t="s">
        <v>433</v>
      </c>
    </row>
    <row r="2" spans="1:7" x14ac:dyDescent="0.35">
      <c r="A2" s="3" t="s">
        <v>215</v>
      </c>
      <c r="D2" s="3" t="s">
        <v>215</v>
      </c>
      <c r="G2" s="3" t="s">
        <v>226</v>
      </c>
    </row>
    <row r="3" spans="1:7" x14ac:dyDescent="0.35">
      <c r="A3" s="3" t="s">
        <v>267</v>
      </c>
      <c r="D3" s="3" t="s">
        <v>267</v>
      </c>
      <c r="G3" s="3" t="s">
        <v>52</v>
      </c>
    </row>
    <row r="4" spans="1:7" x14ac:dyDescent="0.35">
      <c r="A4" s="3" t="s">
        <v>878</v>
      </c>
      <c r="D4" s="3" t="s">
        <v>878</v>
      </c>
      <c r="G4" s="3" t="s">
        <v>159</v>
      </c>
    </row>
    <row r="5" spans="1:7" x14ac:dyDescent="0.35">
      <c r="A5" s="3" t="s">
        <v>497</v>
      </c>
      <c r="D5" s="3" t="s">
        <v>497</v>
      </c>
      <c r="G5" s="3" t="s">
        <v>503</v>
      </c>
    </row>
    <row r="6" spans="1:7" x14ac:dyDescent="0.35">
      <c r="A6" s="9" t="s">
        <v>787</v>
      </c>
      <c r="D6" s="9" t="s">
        <v>787</v>
      </c>
      <c r="G6" s="3" t="s">
        <v>373</v>
      </c>
    </row>
    <row r="7" spans="1:7" x14ac:dyDescent="0.35">
      <c r="A7" s="3" t="s">
        <v>226</v>
      </c>
      <c r="D7" s="3" t="s">
        <v>226</v>
      </c>
      <c r="G7" s="2" t="s">
        <v>56</v>
      </c>
    </row>
    <row r="8" spans="1:7" x14ac:dyDescent="0.35">
      <c r="A8" s="3" t="s">
        <v>183</v>
      </c>
      <c r="D8" s="3" t="s">
        <v>183</v>
      </c>
      <c r="G8" s="3" t="s">
        <v>66</v>
      </c>
    </row>
    <row r="9" spans="1:7" x14ac:dyDescent="0.35">
      <c r="A9" s="3" t="s">
        <v>187</v>
      </c>
      <c r="D9" s="3" t="s">
        <v>187</v>
      </c>
      <c r="G9" s="3" t="s">
        <v>522</v>
      </c>
    </row>
    <row r="10" spans="1:7" x14ac:dyDescent="0.35">
      <c r="A10" s="15" t="s">
        <v>275</v>
      </c>
      <c r="D10" s="15" t="s">
        <v>275</v>
      </c>
      <c r="G10" s="3" t="s">
        <v>564</v>
      </c>
    </row>
    <row r="11" spans="1:7" x14ac:dyDescent="0.35">
      <c r="A11" s="3" t="s">
        <v>165</v>
      </c>
      <c r="D11" s="3" t="s">
        <v>165</v>
      </c>
      <c r="G11" s="3" t="s">
        <v>506</v>
      </c>
    </row>
    <row r="12" spans="1:7" x14ac:dyDescent="0.35">
      <c r="A12" s="3" t="s">
        <v>377</v>
      </c>
      <c r="D12" s="3" t="s">
        <v>377</v>
      </c>
      <c r="G12" s="3" t="s">
        <v>146</v>
      </c>
    </row>
    <row r="13" spans="1:7" x14ac:dyDescent="0.35">
      <c r="A13" s="15" t="s">
        <v>382</v>
      </c>
      <c r="D13" s="15" t="s">
        <v>382</v>
      </c>
      <c r="G13" s="3" t="s">
        <v>165</v>
      </c>
    </row>
    <row r="14" spans="1:7" x14ac:dyDescent="0.35">
      <c r="A14" s="3" t="s">
        <v>862</v>
      </c>
      <c r="D14" s="3" t="s">
        <v>862</v>
      </c>
      <c r="G14" s="3" t="s">
        <v>509</v>
      </c>
    </row>
    <row r="15" spans="1:7" x14ac:dyDescent="0.35">
      <c r="A15" s="3" t="s">
        <v>428</v>
      </c>
      <c r="D15" s="3" t="s">
        <v>428</v>
      </c>
      <c r="G15" s="3" t="s">
        <v>527</v>
      </c>
    </row>
    <row r="16" spans="1:7" x14ac:dyDescent="0.35">
      <c r="A16" s="8" t="s">
        <v>251</v>
      </c>
      <c r="D16" s="8" t="s">
        <v>251</v>
      </c>
      <c r="G16" s="3" t="s">
        <v>528</v>
      </c>
    </row>
    <row r="17" spans="1:7" x14ac:dyDescent="0.35">
      <c r="A17" s="3" t="s">
        <v>426</v>
      </c>
      <c r="D17" s="3" t="s">
        <v>426</v>
      </c>
      <c r="G17" s="3" t="s">
        <v>512</v>
      </c>
    </row>
    <row r="18" spans="1:7" x14ac:dyDescent="0.35">
      <c r="A18" s="3" t="s">
        <v>323</v>
      </c>
      <c r="D18" s="3" t="s">
        <v>323</v>
      </c>
      <c r="G18" s="6" t="s">
        <v>116</v>
      </c>
    </row>
    <row r="19" spans="1:7" x14ac:dyDescent="0.35">
      <c r="A19" s="3" t="s">
        <v>852</v>
      </c>
      <c r="D19" s="3" t="s">
        <v>852</v>
      </c>
      <c r="G19" s="2" t="s">
        <v>534</v>
      </c>
    </row>
    <row r="20" spans="1:7" x14ac:dyDescent="0.35">
      <c r="A20" s="3" t="s">
        <v>421</v>
      </c>
      <c r="D20" s="3" t="s">
        <v>421</v>
      </c>
      <c r="G20" s="3" t="s">
        <v>518</v>
      </c>
    </row>
    <row r="21" spans="1:7" x14ac:dyDescent="0.35">
      <c r="A21" s="3" t="s">
        <v>287</v>
      </c>
      <c r="D21" s="3" t="s">
        <v>287</v>
      </c>
      <c r="G21" s="2" t="s">
        <v>542</v>
      </c>
    </row>
    <row r="22" spans="1:7" x14ac:dyDescent="0.35">
      <c r="A22" s="3" t="s">
        <v>503</v>
      </c>
      <c r="D22" s="3" t="s">
        <v>503</v>
      </c>
      <c r="G22" s="3" t="s">
        <v>37</v>
      </c>
    </row>
    <row r="23" spans="1:7" x14ac:dyDescent="0.35">
      <c r="A23" s="3" t="s">
        <v>509</v>
      </c>
      <c r="D23" s="3" t="s">
        <v>509</v>
      </c>
      <c r="G23" s="3" t="s">
        <v>546</v>
      </c>
    </row>
    <row r="24" spans="1:7" x14ac:dyDescent="0.35">
      <c r="A24" s="3" t="s">
        <v>202</v>
      </c>
      <c r="D24" s="3" t="s">
        <v>202</v>
      </c>
      <c r="G24" s="3" t="s">
        <v>572</v>
      </c>
    </row>
    <row r="25" spans="1:7" x14ac:dyDescent="0.35">
      <c r="A25" s="8" t="s">
        <v>246</v>
      </c>
      <c r="D25" s="8" t="s">
        <v>246</v>
      </c>
      <c r="G25" s="3" t="s">
        <v>287</v>
      </c>
    </row>
    <row r="26" spans="1:7" x14ac:dyDescent="0.35">
      <c r="A26" s="3" t="s">
        <v>206</v>
      </c>
      <c r="D26" s="3" t="s">
        <v>206</v>
      </c>
      <c r="G26" s="3" t="s">
        <v>233</v>
      </c>
    </row>
    <row r="27" spans="1:7" x14ac:dyDescent="0.35">
      <c r="A27" s="2" t="s">
        <v>542</v>
      </c>
      <c r="D27" s="2" t="s">
        <v>542</v>
      </c>
      <c r="G27" s="3" t="s">
        <v>69</v>
      </c>
    </row>
    <row r="28" spans="1:7" x14ac:dyDescent="0.35">
      <c r="A28" s="3" t="s">
        <v>528</v>
      </c>
      <c r="D28" s="3" t="s">
        <v>528</v>
      </c>
      <c r="G28" s="3" t="s">
        <v>548</v>
      </c>
    </row>
    <row r="29" spans="1:7" x14ac:dyDescent="0.35">
      <c r="A29" s="2" t="s">
        <v>534</v>
      </c>
      <c r="D29" s="2" t="s">
        <v>534</v>
      </c>
      <c r="G29" s="3" t="s">
        <v>40</v>
      </c>
    </row>
    <row r="30" spans="1:7" x14ac:dyDescent="0.35">
      <c r="A30" s="3" t="s">
        <v>546</v>
      </c>
      <c r="D30" s="3" t="s">
        <v>546</v>
      </c>
      <c r="G30" s="3" t="s">
        <v>75</v>
      </c>
    </row>
    <row r="31" spans="1:7" x14ac:dyDescent="0.35">
      <c r="A31" s="2" t="s">
        <v>129</v>
      </c>
      <c r="D31" s="2" t="s">
        <v>129</v>
      </c>
      <c r="G31" s="15" t="s">
        <v>382</v>
      </c>
    </row>
    <row r="32" spans="1:7" x14ac:dyDescent="0.35">
      <c r="A32" s="3" t="s">
        <v>512</v>
      </c>
      <c r="D32" s="3" t="s">
        <v>512</v>
      </c>
      <c r="G32" s="3" t="s">
        <v>377</v>
      </c>
    </row>
    <row r="33" spans="1:7" x14ac:dyDescent="0.35">
      <c r="A33" s="3" t="s">
        <v>27</v>
      </c>
      <c r="D33" s="3" t="s">
        <v>27</v>
      </c>
      <c r="G33" s="3" t="s">
        <v>80</v>
      </c>
    </row>
    <row r="34" spans="1:7" x14ac:dyDescent="0.35">
      <c r="A34" s="8" t="s">
        <v>256</v>
      </c>
      <c r="D34" s="8" t="s">
        <v>256</v>
      </c>
      <c r="G34" s="3" t="s">
        <v>551</v>
      </c>
    </row>
    <row r="35" spans="1:7" x14ac:dyDescent="0.35">
      <c r="A35" s="3" t="s">
        <v>792</v>
      </c>
      <c r="D35" s="3" t="s">
        <v>792</v>
      </c>
      <c r="G35" s="3" t="s">
        <v>491</v>
      </c>
    </row>
    <row r="36" spans="1:7" x14ac:dyDescent="0.35">
      <c r="A36" s="3" t="s">
        <v>233</v>
      </c>
      <c r="D36" s="3" t="s">
        <v>233</v>
      </c>
      <c r="G36" s="3" t="s">
        <v>236</v>
      </c>
    </row>
    <row r="37" spans="1:7" x14ac:dyDescent="0.35">
      <c r="A37" s="3" t="s">
        <v>881</v>
      </c>
      <c r="D37" s="3" t="s">
        <v>881</v>
      </c>
      <c r="G37" s="3" t="s">
        <v>59</v>
      </c>
    </row>
    <row r="38" spans="1:7" x14ac:dyDescent="0.35">
      <c r="A38" s="3" t="s">
        <v>883</v>
      </c>
      <c r="D38" s="3" t="s">
        <v>883</v>
      </c>
      <c r="G38" s="3" t="s">
        <v>780</v>
      </c>
    </row>
    <row r="39" spans="1:7" x14ac:dyDescent="0.35">
      <c r="A39" s="3" t="s">
        <v>360</v>
      </c>
      <c r="D39" s="3" t="s">
        <v>360</v>
      </c>
      <c r="G39" s="3" t="s">
        <v>785</v>
      </c>
    </row>
    <row r="40" spans="1:7" x14ac:dyDescent="0.35">
      <c r="A40" s="3" t="s">
        <v>262</v>
      </c>
      <c r="D40" s="3" t="s">
        <v>262</v>
      </c>
      <c r="G40" s="3" t="s">
        <v>779</v>
      </c>
    </row>
    <row r="41" spans="1:7" x14ac:dyDescent="0.35">
      <c r="A41" s="3" t="s">
        <v>430</v>
      </c>
      <c r="D41" s="3" t="s">
        <v>430</v>
      </c>
      <c r="G41" s="3" t="s">
        <v>782</v>
      </c>
    </row>
    <row r="42" spans="1:7" x14ac:dyDescent="0.35">
      <c r="A42" s="3" t="s">
        <v>500</v>
      </c>
      <c r="D42" s="3" t="s">
        <v>500</v>
      </c>
      <c r="G42" s="8" t="s">
        <v>171</v>
      </c>
    </row>
    <row r="43" spans="1:7" x14ac:dyDescent="0.35">
      <c r="A43" s="3" t="s">
        <v>491</v>
      </c>
      <c r="D43" s="3" t="s">
        <v>491</v>
      </c>
      <c r="G43" s="3" t="s">
        <v>42</v>
      </c>
    </row>
    <row r="44" spans="1:7" x14ac:dyDescent="0.35">
      <c r="A44" s="3" t="s">
        <v>518</v>
      </c>
      <c r="D44" s="3" t="s">
        <v>518</v>
      </c>
      <c r="G44" s="2" t="s">
        <v>176</v>
      </c>
    </row>
    <row r="45" spans="1:7" x14ac:dyDescent="0.35">
      <c r="A45" s="3" t="s">
        <v>452</v>
      </c>
      <c r="D45" s="3" t="s">
        <v>452</v>
      </c>
      <c r="G45" s="3" t="s">
        <v>786</v>
      </c>
    </row>
    <row r="46" spans="1:7" x14ac:dyDescent="0.35">
      <c r="A46" s="3" t="s">
        <v>269</v>
      </c>
      <c r="D46" s="3" t="s">
        <v>269</v>
      </c>
      <c r="G46" s="3" t="s">
        <v>183</v>
      </c>
    </row>
    <row r="47" spans="1:7" x14ac:dyDescent="0.35">
      <c r="A47" s="4" t="s">
        <v>118</v>
      </c>
      <c r="D47" s="4" t="s">
        <v>118</v>
      </c>
      <c r="G47" s="3" t="s">
        <v>187</v>
      </c>
    </row>
    <row r="48" spans="1:7" x14ac:dyDescent="0.35">
      <c r="A48" s="3" t="s">
        <v>121</v>
      </c>
      <c r="D48" s="3" t="s">
        <v>121</v>
      </c>
      <c r="G48" s="3" t="s">
        <v>289</v>
      </c>
    </row>
    <row r="49" spans="1:7" x14ac:dyDescent="0.35">
      <c r="A49" s="7" t="s">
        <v>783</v>
      </c>
      <c r="D49" s="7" t="s">
        <v>783</v>
      </c>
      <c r="G49" s="3" t="s">
        <v>239</v>
      </c>
    </row>
    <row r="50" spans="1:7" x14ac:dyDescent="0.35">
      <c r="A50" s="3" t="s">
        <v>146</v>
      </c>
      <c r="D50" s="3" t="s">
        <v>146</v>
      </c>
      <c r="G50" s="2" t="s">
        <v>190</v>
      </c>
    </row>
    <row r="51" spans="1:7" x14ac:dyDescent="0.35">
      <c r="A51" s="3" t="s">
        <v>411</v>
      </c>
      <c r="D51" s="3" t="s">
        <v>411</v>
      </c>
      <c r="G51" s="2" t="s">
        <v>197</v>
      </c>
    </row>
    <row r="52" spans="1:7" x14ac:dyDescent="0.35">
      <c r="A52" s="8" t="s">
        <v>261</v>
      </c>
      <c r="D52" s="8" t="s">
        <v>261</v>
      </c>
      <c r="G52" s="3" t="s">
        <v>202</v>
      </c>
    </row>
    <row r="53" spans="1:7" x14ac:dyDescent="0.35">
      <c r="A53" s="3" t="s">
        <v>317</v>
      </c>
      <c r="D53" s="3" t="s">
        <v>317</v>
      </c>
      <c r="G53" s="3" t="s">
        <v>206</v>
      </c>
    </row>
    <row r="54" spans="1:7" x14ac:dyDescent="0.35">
      <c r="A54" s="3" t="s">
        <v>827</v>
      </c>
      <c r="D54" s="3" t="s">
        <v>827</v>
      </c>
      <c r="G54" s="3" t="s">
        <v>27</v>
      </c>
    </row>
    <row r="55" spans="1:7" x14ac:dyDescent="0.35">
      <c r="A55" s="3" t="s">
        <v>416</v>
      </c>
      <c r="D55" s="3" t="s">
        <v>416</v>
      </c>
      <c r="G55" s="8" t="s">
        <v>293</v>
      </c>
    </row>
    <row r="56" spans="1:7" x14ac:dyDescent="0.35">
      <c r="A56" s="15" t="s">
        <v>342</v>
      </c>
      <c r="D56" s="15" t="s">
        <v>342</v>
      </c>
      <c r="G56" s="3" t="s">
        <v>778</v>
      </c>
    </row>
    <row r="57" spans="1:7" x14ac:dyDescent="0.35">
      <c r="A57" s="3" t="s">
        <v>572</v>
      </c>
      <c r="D57" s="3" t="s">
        <v>572</v>
      </c>
      <c r="G57" s="3" t="s">
        <v>781</v>
      </c>
    </row>
    <row r="58" spans="1:7" x14ac:dyDescent="0.35">
      <c r="A58" s="6" t="s">
        <v>351</v>
      </c>
      <c r="D58" s="6" t="s">
        <v>351</v>
      </c>
      <c r="G58" s="3" t="s">
        <v>142</v>
      </c>
    </row>
    <row r="59" spans="1:7" x14ac:dyDescent="0.35">
      <c r="A59" s="3" t="s">
        <v>314</v>
      </c>
      <c r="D59" s="3" t="s">
        <v>314</v>
      </c>
      <c r="G59" s="3" t="s">
        <v>497</v>
      </c>
    </row>
    <row r="60" spans="1:7" x14ac:dyDescent="0.35">
      <c r="A60" s="3" t="s">
        <v>308</v>
      </c>
      <c r="D60" s="3" t="s">
        <v>308</v>
      </c>
      <c r="G60" s="3" t="s">
        <v>580</v>
      </c>
    </row>
    <row r="61" spans="1:7" x14ac:dyDescent="0.35">
      <c r="A61" s="3" t="s">
        <v>300</v>
      </c>
      <c r="D61" s="3" t="s">
        <v>300</v>
      </c>
      <c r="G61" s="3" t="s">
        <v>500</v>
      </c>
    </row>
    <row r="62" spans="1:7" x14ac:dyDescent="0.35">
      <c r="A62" s="4" t="s">
        <v>131</v>
      </c>
      <c r="D62" s="4" t="s">
        <v>131</v>
      </c>
      <c r="G62" s="3" t="s">
        <v>588</v>
      </c>
    </row>
    <row r="63" spans="1:7" x14ac:dyDescent="0.35">
      <c r="A63" s="2" t="s">
        <v>197</v>
      </c>
      <c r="D63" s="2" t="s">
        <v>197</v>
      </c>
      <c r="G63" s="15" t="s">
        <v>275</v>
      </c>
    </row>
    <row r="64" spans="1:7" x14ac:dyDescent="0.35">
      <c r="A64" s="2" t="s">
        <v>190</v>
      </c>
      <c r="D64" s="2" t="s">
        <v>190</v>
      </c>
      <c r="G64" s="3" t="s">
        <v>144</v>
      </c>
    </row>
    <row r="65" spans="1:7" x14ac:dyDescent="0.35">
      <c r="A65" s="15" t="s">
        <v>443</v>
      </c>
      <c r="D65" s="15" t="s">
        <v>443</v>
      </c>
      <c r="G65" s="3" t="s">
        <v>367</v>
      </c>
    </row>
    <row r="66" spans="1:7" x14ac:dyDescent="0.35">
      <c r="A66" s="3" t="s">
        <v>127</v>
      </c>
      <c r="D66" s="3" t="s">
        <v>127</v>
      </c>
      <c r="G66" s="9" t="s">
        <v>784</v>
      </c>
    </row>
    <row r="67" spans="1:7" x14ac:dyDescent="0.35">
      <c r="A67" s="3" t="s">
        <v>144</v>
      </c>
      <c r="D67" s="3" t="s">
        <v>144</v>
      </c>
      <c r="G67" s="3" t="s">
        <v>300</v>
      </c>
    </row>
    <row r="68" spans="1:7" x14ac:dyDescent="0.35">
      <c r="A68" s="3" t="s">
        <v>830</v>
      </c>
      <c r="D68" s="3" t="s">
        <v>830</v>
      </c>
      <c r="G68" s="3" t="s">
        <v>792</v>
      </c>
    </row>
    <row r="69" spans="1:7" x14ac:dyDescent="0.35">
      <c r="A69" s="3" t="s">
        <v>781</v>
      </c>
      <c r="D69" s="3" t="s">
        <v>781</v>
      </c>
      <c r="G69" s="3" t="s">
        <v>421</v>
      </c>
    </row>
    <row r="70" spans="1:7" x14ac:dyDescent="0.35">
      <c r="A70" s="3" t="s">
        <v>780</v>
      </c>
      <c r="D70" s="3" t="s">
        <v>780</v>
      </c>
      <c r="G70" s="3" t="s">
        <v>862</v>
      </c>
    </row>
    <row r="71" spans="1:7" x14ac:dyDescent="0.35">
      <c r="A71" s="3" t="s">
        <v>59</v>
      </c>
      <c r="D71" s="3" t="s">
        <v>59</v>
      </c>
      <c r="G71" s="3" t="s">
        <v>870</v>
      </c>
    </row>
    <row r="72" spans="1:7" x14ac:dyDescent="0.35">
      <c r="A72" s="3" t="s">
        <v>40</v>
      </c>
      <c r="D72" s="3" t="s">
        <v>40</v>
      </c>
      <c r="G72" s="3" t="s">
        <v>426</v>
      </c>
    </row>
    <row r="73" spans="1:7" x14ac:dyDescent="0.35">
      <c r="A73" s="3" t="s">
        <v>37</v>
      </c>
      <c r="D73" s="3" t="s">
        <v>37</v>
      </c>
      <c r="G73" s="3" t="s">
        <v>876</v>
      </c>
    </row>
    <row r="74" spans="1:7" x14ac:dyDescent="0.35">
      <c r="A74" s="6" t="s">
        <v>116</v>
      </c>
      <c r="D74" s="6" t="s">
        <v>116</v>
      </c>
      <c r="G74" s="3" t="s">
        <v>215</v>
      </c>
    </row>
    <row r="75" spans="1:7" x14ac:dyDescent="0.35">
      <c r="A75" s="3" t="s">
        <v>786</v>
      </c>
      <c r="D75" s="3" t="s">
        <v>786</v>
      </c>
      <c r="G75" s="8" t="s">
        <v>319</v>
      </c>
    </row>
    <row r="76" spans="1:7" x14ac:dyDescent="0.35">
      <c r="A76" s="3" t="s">
        <v>782</v>
      </c>
      <c r="D76" s="3" t="s">
        <v>782</v>
      </c>
      <c r="G76" s="3" t="s">
        <v>428</v>
      </c>
    </row>
    <row r="77" spans="1:7" x14ac:dyDescent="0.35">
      <c r="A77" s="3" t="s">
        <v>779</v>
      </c>
      <c r="D77" s="3" t="s">
        <v>779</v>
      </c>
      <c r="G77" s="3" t="s">
        <v>878</v>
      </c>
    </row>
    <row r="78" spans="1:7" x14ac:dyDescent="0.35">
      <c r="A78" s="3" t="s">
        <v>785</v>
      </c>
      <c r="D78" s="3" t="s">
        <v>785</v>
      </c>
      <c r="G78" s="4" t="s">
        <v>118</v>
      </c>
    </row>
    <row r="79" spans="1:7" x14ac:dyDescent="0.35">
      <c r="A79" s="3" t="s">
        <v>80</v>
      </c>
      <c r="D79" s="3" t="s">
        <v>80</v>
      </c>
      <c r="G79" s="3" t="s">
        <v>323</v>
      </c>
    </row>
    <row r="80" spans="1:7" x14ac:dyDescent="0.35">
      <c r="A80" s="3" t="s">
        <v>75</v>
      </c>
      <c r="D80" s="3" t="s">
        <v>75</v>
      </c>
      <c r="G80" s="2" t="s">
        <v>429</v>
      </c>
    </row>
    <row r="81" spans="1:7" x14ac:dyDescent="0.35">
      <c r="A81" s="3" t="s">
        <v>69</v>
      </c>
      <c r="D81" s="3" t="s">
        <v>69</v>
      </c>
      <c r="G81" s="3" t="s">
        <v>879</v>
      </c>
    </row>
    <row r="82" spans="1:7" x14ac:dyDescent="0.35">
      <c r="A82" s="3" t="s">
        <v>66</v>
      </c>
      <c r="D82" s="3" t="s">
        <v>66</v>
      </c>
      <c r="G82" s="3" t="s">
        <v>121</v>
      </c>
    </row>
    <row r="83" spans="1:7" x14ac:dyDescent="0.35">
      <c r="A83" s="2" t="s">
        <v>56</v>
      </c>
      <c r="D83" s="2" t="s">
        <v>56</v>
      </c>
      <c r="G83" s="8" t="s">
        <v>324</v>
      </c>
    </row>
    <row r="84" spans="1:7" x14ac:dyDescent="0.35">
      <c r="A84" s="3" t="s">
        <v>52</v>
      </c>
      <c r="D84" s="3" t="s">
        <v>52</v>
      </c>
      <c r="G84" s="3" t="s">
        <v>430</v>
      </c>
    </row>
    <row r="85" spans="1:7" x14ac:dyDescent="0.35">
      <c r="A85" s="3" t="s">
        <v>778</v>
      </c>
      <c r="D85" s="3" t="s">
        <v>778</v>
      </c>
      <c r="G85" s="3" t="s">
        <v>881</v>
      </c>
    </row>
    <row r="86" spans="1:7" x14ac:dyDescent="0.35">
      <c r="A86" s="3" t="s">
        <v>42</v>
      </c>
      <c r="D86" s="3" t="s">
        <v>42</v>
      </c>
      <c r="G86" s="3" t="s">
        <v>328</v>
      </c>
    </row>
    <row r="87" spans="1:7" x14ac:dyDescent="0.35">
      <c r="A87" s="3" t="s">
        <v>457</v>
      </c>
      <c r="D87" s="3" t="s">
        <v>457</v>
      </c>
      <c r="G87" s="3" t="s">
        <v>883</v>
      </c>
    </row>
    <row r="88" spans="1:7" x14ac:dyDescent="0.35">
      <c r="A88" s="9" t="s">
        <v>784</v>
      </c>
      <c r="D88" s="9" t="s">
        <v>784</v>
      </c>
      <c r="G88" s="3" t="s">
        <v>127</v>
      </c>
    </row>
    <row r="89" spans="1:7" x14ac:dyDescent="0.35">
      <c r="A89" s="3" t="s">
        <v>142</v>
      </c>
      <c r="D89" s="3" t="s">
        <v>142</v>
      </c>
      <c r="G89" s="3" t="s">
        <v>150</v>
      </c>
    </row>
    <row r="90" spans="1:7" x14ac:dyDescent="0.35">
      <c r="A90" s="3" t="s">
        <v>236</v>
      </c>
      <c r="D90" s="3" t="s">
        <v>236</v>
      </c>
      <c r="G90" s="8" t="s">
        <v>261</v>
      </c>
    </row>
    <row r="91" spans="1:7" x14ac:dyDescent="0.35">
      <c r="A91" s="3" t="s">
        <v>506</v>
      </c>
      <c r="D91" s="3" t="s">
        <v>506</v>
      </c>
      <c r="G91" s="8" t="s">
        <v>330</v>
      </c>
    </row>
    <row r="92" spans="1:7" x14ac:dyDescent="0.35">
      <c r="A92" s="3" t="s">
        <v>879</v>
      </c>
      <c r="D92" s="3" t="s">
        <v>879</v>
      </c>
      <c r="G92" s="5" t="s">
        <v>221</v>
      </c>
    </row>
    <row r="93" spans="1:7" x14ac:dyDescent="0.35">
      <c r="A93" s="3" t="s">
        <v>150</v>
      </c>
      <c r="D93" s="3" t="s">
        <v>150</v>
      </c>
      <c r="G93" s="3" t="s">
        <v>262</v>
      </c>
    </row>
    <row r="94" spans="1:7" x14ac:dyDescent="0.35">
      <c r="A94" s="3" t="s">
        <v>328</v>
      </c>
      <c r="D94" s="3" t="s">
        <v>328</v>
      </c>
      <c r="G94" s="3" t="s">
        <v>337</v>
      </c>
    </row>
    <row r="95" spans="1:7" x14ac:dyDescent="0.35">
      <c r="A95" s="4" t="s">
        <v>210</v>
      </c>
      <c r="D95" s="4" t="s">
        <v>210</v>
      </c>
      <c r="G95" s="15" t="s">
        <v>443</v>
      </c>
    </row>
    <row r="96" spans="1:7" x14ac:dyDescent="0.35">
      <c r="A96" s="3" t="s">
        <v>214</v>
      </c>
      <c r="D96" s="3" t="s">
        <v>214</v>
      </c>
      <c r="G96" s="15" t="s">
        <v>342</v>
      </c>
    </row>
    <row r="97" spans="1:7" x14ac:dyDescent="0.35">
      <c r="A97" s="3" t="s">
        <v>836</v>
      </c>
      <c r="D97" s="3" t="s">
        <v>836</v>
      </c>
      <c r="G97" s="9" t="s">
        <v>787</v>
      </c>
    </row>
    <row r="98" spans="1:7" x14ac:dyDescent="0.35">
      <c r="A98" s="8" t="s">
        <v>319</v>
      </c>
      <c r="D98" s="8" t="s">
        <v>319</v>
      </c>
      <c r="G98" s="8" t="s">
        <v>244</v>
      </c>
    </row>
    <row r="99" spans="1:7" x14ac:dyDescent="0.35">
      <c r="A99" s="2" t="s">
        <v>429</v>
      </c>
      <c r="D99" s="2" t="s">
        <v>429</v>
      </c>
      <c r="G99" s="3" t="s">
        <v>390</v>
      </c>
    </row>
    <row r="100" spans="1:7" x14ac:dyDescent="0.35">
      <c r="A100" s="3" t="s">
        <v>446</v>
      </c>
      <c r="D100" s="3" t="s">
        <v>446</v>
      </c>
      <c r="G100" s="3" t="s">
        <v>798</v>
      </c>
    </row>
    <row r="101" spans="1:7" x14ac:dyDescent="0.35">
      <c r="A101" s="3" t="s">
        <v>870</v>
      </c>
      <c r="D101" s="3" t="s">
        <v>870</v>
      </c>
      <c r="G101" s="3" t="s">
        <v>267</v>
      </c>
    </row>
    <row r="102" spans="1:7" x14ac:dyDescent="0.35">
      <c r="A102" s="3" t="s">
        <v>580</v>
      </c>
      <c r="D102" s="3" t="s">
        <v>580</v>
      </c>
      <c r="G102" s="6" t="s">
        <v>351</v>
      </c>
    </row>
    <row r="103" spans="1:7" x14ac:dyDescent="0.35">
      <c r="A103" s="8" t="s">
        <v>324</v>
      </c>
      <c r="D103" s="8" t="s">
        <v>324</v>
      </c>
      <c r="G103" s="3" t="s">
        <v>446</v>
      </c>
    </row>
    <row r="104" spans="1:7" x14ac:dyDescent="0.35">
      <c r="A104" s="2" t="s">
        <v>136</v>
      </c>
      <c r="D104" s="2" t="s">
        <v>136</v>
      </c>
      <c r="G104" s="3" t="s">
        <v>269</v>
      </c>
    </row>
    <row r="105" spans="1:7" x14ac:dyDescent="0.35">
      <c r="A105" s="3" t="s">
        <v>159</v>
      </c>
      <c r="D105" s="3" t="s">
        <v>159</v>
      </c>
      <c r="G105" s="3" t="s">
        <v>360</v>
      </c>
    </row>
    <row r="106" spans="1:7" x14ac:dyDescent="0.35">
      <c r="A106" s="8" t="s">
        <v>293</v>
      </c>
      <c r="D106" s="8" t="s">
        <v>293</v>
      </c>
      <c r="G106" s="3" t="s">
        <v>452</v>
      </c>
    </row>
    <row r="107" spans="1:7" x14ac:dyDescent="0.35">
      <c r="A107" s="3" t="s">
        <v>289</v>
      </c>
      <c r="D107" s="3" t="s">
        <v>289</v>
      </c>
      <c r="G107" s="2" t="s">
        <v>129</v>
      </c>
    </row>
    <row r="108" spans="1:7" x14ac:dyDescent="0.35">
      <c r="A108" s="3" t="s">
        <v>367</v>
      </c>
      <c r="D108" s="3" t="s">
        <v>367</v>
      </c>
      <c r="G108" s="3" t="s">
        <v>457</v>
      </c>
    </row>
    <row r="109" spans="1:7" x14ac:dyDescent="0.35">
      <c r="A109" s="3" t="s">
        <v>564</v>
      </c>
      <c r="D109" s="3" t="s">
        <v>564</v>
      </c>
      <c r="G109" s="4" t="s">
        <v>131</v>
      </c>
    </row>
    <row r="110" spans="1:7" x14ac:dyDescent="0.35">
      <c r="A110" s="5" t="s">
        <v>221</v>
      </c>
      <c r="D110" s="5" t="s">
        <v>221</v>
      </c>
      <c r="G110" s="2" t="s">
        <v>136</v>
      </c>
    </row>
    <row r="111" spans="1:7" x14ac:dyDescent="0.35">
      <c r="A111" s="2" t="s">
        <v>402</v>
      </c>
      <c r="D111" s="2" t="s">
        <v>402</v>
      </c>
      <c r="G111" s="15" t="s">
        <v>271</v>
      </c>
    </row>
    <row r="112" spans="1:7" x14ac:dyDescent="0.35">
      <c r="A112" s="3" t="s">
        <v>405</v>
      </c>
      <c r="D112" s="3" t="s">
        <v>405</v>
      </c>
      <c r="G112" s="3" t="s">
        <v>365</v>
      </c>
    </row>
    <row r="113" spans="1:7" x14ac:dyDescent="0.35">
      <c r="A113" s="3" t="s">
        <v>396</v>
      </c>
      <c r="D113" s="3" t="s">
        <v>396</v>
      </c>
      <c r="G113" s="3" t="s">
        <v>806</v>
      </c>
    </row>
    <row r="114" spans="1:7" x14ac:dyDescent="0.35">
      <c r="A114" s="3" t="s">
        <v>821</v>
      </c>
      <c r="D114" s="3" t="s">
        <v>821</v>
      </c>
      <c r="G114" s="4" t="s">
        <v>210</v>
      </c>
    </row>
    <row r="115" spans="1:7" x14ac:dyDescent="0.35">
      <c r="A115" s="3" t="s">
        <v>365</v>
      </c>
      <c r="D115" s="3" t="s">
        <v>365</v>
      </c>
      <c r="G115" s="8" t="s">
        <v>246</v>
      </c>
    </row>
    <row r="116" spans="1:7" x14ac:dyDescent="0.35">
      <c r="A116" s="3" t="s">
        <v>812</v>
      </c>
      <c r="D116" s="3" t="s">
        <v>812</v>
      </c>
      <c r="G116" s="3" t="s">
        <v>396</v>
      </c>
    </row>
    <row r="117" spans="1:7" x14ac:dyDescent="0.35">
      <c r="A117" s="15" t="s">
        <v>271</v>
      </c>
      <c r="D117" s="15" t="s">
        <v>271</v>
      </c>
      <c r="G117" s="3" t="s">
        <v>812</v>
      </c>
    </row>
    <row r="118" spans="1:7" x14ac:dyDescent="0.35">
      <c r="A118" s="3" t="s">
        <v>390</v>
      </c>
      <c r="D118" s="3" t="s">
        <v>390</v>
      </c>
      <c r="G118" s="8" t="s">
        <v>251</v>
      </c>
    </row>
    <row r="119" spans="1:7" x14ac:dyDescent="0.35">
      <c r="A119" s="3" t="s">
        <v>806</v>
      </c>
      <c r="D119" s="3" t="s">
        <v>806</v>
      </c>
      <c r="G119" s="2" t="s">
        <v>402</v>
      </c>
    </row>
    <row r="120" spans="1:7" x14ac:dyDescent="0.35">
      <c r="A120" s="3" t="s">
        <v>798</v>
      </c>
      <c r="D120" s="3" t="s">
        <v>798</v>
      </c>
      <c r="G120" s="3" t="s">
        <v>821</v>
      </c>
    </row>
    <row r="121" spans="1:7" x14ac:dyDescent="0.35">
      <c r="A121" s="8" t="s">
        <v>330</v>
      </c>
      <c r="D121" s="8" t="s">
        <v>330</v>
      </c>
      <c r="G121" s="3" t="s">
        <v>308</v>
      </c>
    </row>
    <row r="122" spans="1:7" x14ac:dyDescent="0.35">
      <c r="A122" s="3" t="s">
        <v>239</v>
      </c>
      <c r="D122" s="3" t="s">
        <v>239</v>
      </c>
      <c r="G122" s="3" t="s">
        <v>405</v>
      </c>
    </row>
    <row r="123" spans="1:7" x14ac:dyDescent="0.35">
      <c r="A123" s="3" t="s">
        <v>876</v>
      </c>
      <c r="D123" s="3" t="s">
        <v>876</v>
      </c>
      <c r="G123" s="3" t="s">
        <v>827</v>
      </c>
    </row>
    <row r="124" spans="1:7" x14ac:dyDescent="0.35">
      <c r="A124" s="8" t="s">
        <v>171</v>
      </c>
      <c r="D124" s="8" t="s">
        <v>171</v>
      </c>
      <c r="G124" s="7" t="s">
        <v>783</v>
      </c>
    </row>
    <row r="125" spans="1:7" x14ac:dyDescent="0.35">
      <c r="A125" s="2" t="s">
        <v>176</v>
      </c>
      <c r="D125" s="2" t="s">
        <v>176</v>
      </c>
      <c r="G125" s="3" t="s">
        <v>214</v>
      </c>
    </row>
    <row r="126" spans="1:7" x14ac:dyDescent="0.35">
      <c r="A126" s="3" t="s">
        <v>551</v>
      </c>
      <c r="D126" s="3" t="s">
        <v>551</v>
      </c>
      <c r="G126" s="3" t="s">
        <v>314</v>
      </c>
    </row>
    <row r="127" spans="1:7" x14ac:dyDescent="0.35">
      <c r="A127" s="3" t="s">
        <v>527</v>
      </c>
      <c r="D127" s="3" t="s">
        <v>527</v>
      </c>
      <c r="G127" s="3" t="s">
        <v>830</v>
      </c>
    </row>
    <row r="128" spans="1:7" x14ac:dyDescent="0.35">
      <c r="A128" s="3" t="s">
        <v>548</v>
      </c>
      <c r="D128" s="3" t="s">
        <v>548</v>
      </c>
      <c r="G128" s="8" t="s">
        <v>256</v>
      </c>
    </row>
    <row r="129" spans="1:7" x14ac:dyDescent="0.35">
      <c r="A129" s="3" t="s">
        <v>522</v>
      </c>
      <c r="D129" s="3" t="s">
        <v>522</v>
      </c>
      <c r="G129" s="3" t="s">
        <v>411</v>
      </c>
    </row>
    <row r="130" spans="1:7" x14ac:dyDescent="0.35">
      <c r="A130" s="8" t="s">
        <v>244</v>
      </c>
      <c r="D130" s="8" t="s">
        <v>244</v>
      </c>
      <c r="G130" s="3" t="s">
        <v>836</v>
      </c>
    </row>
    <row r="131" spans="1:7" x14ac:dyDescent="0.35">
      <c r="A131" s="3" t="s">
        <v>373</v>
      </c>
      <c r="D131" s="3" t="s">
        <v>373</v>
      </c>
      <c r="G131" s="3" t="s">
        <v>317</v>
      </c>
    </row>
    <row r="132" spans="1:7" x14ac:dyDescent="0.35">
      <c r="A132" s="3" t="s">
        <v>588</v>
      </c>
      <c r="D132" s="3" t="s">
        <v>588</v>
      </c>
      <c r="G132" s="3" t="s">
        <v>416</v>
      </c>
    </row>
    <row r="133" spans="1:7" x14ac:dyDescent="0.35">
      <c r="A133" s="3" t="s">
        <v>337</v>
      </c>
      <c r="D133" s="3" t="s">
        <v>337</v>
      </c>
      <c r="G133" s="3" t="s">
        <v>852</v>
      </c>
    </row>
    <row r="134" spans="1:7" x14ac:dyDescent="0.35">
      <c r="D134" s="31"/>
    </row>
  </sheetData>
  <sortState xmlns:xlrd2="http://schemas.microsoft.com/office/spreadsheetml/2017/richdata2" ref="G2:G133">
    <sortCondition ref="G1:G133"/>
  </sortState>
  <dataValidations count="2">
    <dataValidation type="textLength" allowBlank="1" showInputMessage="1" error="Escriba un texto  Maximo 9 Caracteres" promptTitle="Cualquier contenido Maximo 9 Caracteres" prompt=" Registre EL CÓDIGO contenido en Inf de Auditoría(Suscripción), ó que se encuentra en Plan ya suscrito(Avance o Seguimiento) Insterte tantas filas como ACTIVIDADES sean. Ej.: 11 01 001 (Con espacios)" sqref="A97 D97 G97" xr:uid="{0D592AD0-6C08-41A2-95B8-486596524F2F}">
      <formula1>0</formula1>
      <formula2>9</formula2>
    </dataValidation>
    <dataValidation type="textLength" allowBlank="1" showInputMessage="1" showErrorMessage="1" errorTitle="Entrada no válida" error="Escriba un texto  Maximo 9 Caracteres" promptTitle="Cualquier contenido Maximo 9 Caracteres" prompt=" Registre EL CÓDIGO contenido en Inf de Auditoría(Suscripción), ó que se encuentra en Plan ya suscrito(Avance o Seguimiento) Insterte tantas filas como ACTIVIDADES sean. Ej.: 11 01 001 (Con espacios)" sqref="A102:A133 D102:D134 G102:G133" xr:uid="{7AF90025-35D1-4D5E-8C2C-C5EC0E68FA09}">
      <formula1>0</formula1>
      <formula2>9</formula2>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79EAB-D74F-4F41-B67E-E942CE2EE18B}">
  <dimension ref="A1:AA358"/>
  <sheetViews>
    <sheetView topLeftCell="A247" zoomScale="106" zoomScaleNormal="106" workbookViewId="0">
      <selection activeCell="M263" sqref="M263"/>
    </sheetView>
  </sheetViews>
  <sheetFormatPr baseColWidth="10" defaultRowHeight="6.5" x14ac:dyDescent="0.15"/>
  <cols>
    <col min="1" max="10" width="12.453125" style="36" customWidth="1"/>
    <col min="11" max="11" width="3.7265625" style="36" customWidth="1"/>
    <col min="12" max="16384" width="10.90625" style="36"/>
  </cols>
  <sheetData>
    <row r="1" spans="1:20" x14ac:dyDescent="0.15">
      <c r="A1" s="302" t="s">
        <v>1</v>
      </c>
      <c r="B1" s="304" t="s">
        <v>9</v>
      </c>
      <c r="C1" s="306" t="s">
        <v>611</v>
      </c>
      <c r="D1" s="307" t="s">
        <v>912</v>
      </c>
      <c r="E1" s="308"/>
      <c r="F1" s="308"/>
      <c r="G1" s="308"/>
      <c r="H1" s="308"/>
      <c r="I1" s="308"/>
      <c r="J1" s="308"/>
      <c r="K1" s="309"/>
      <c r="L1" s="302" t="s">
        <v>12</v>
      </c>
      <c r="M1" s="306" t="s">
        <v>14</v>
      </c>
      <c r="N1" s="306"/>
      <c r="O1" s="306"/>
      <c r="P1" s="306"/>
      <c r="Q1" s="306"/>
      <c r="R1" s="298" t="s">
        <v>610</v>
      </c>
      <c r="S1" s="299" t="s">
        <v>651</v>
      </c>
      <c r="T1" s="300"/>
    </row>
    <row r="2" spans="1:20" ht="9.5" customHeight="1" x14ac:dyDescent="0.15">
      <c r="A2" s="303"/>
      <c r="B2" s="305"/>
      <c r="C2" s="306"/>
      <c r="D2" s="38" t="s">
        <v>916</v>
      </c>
      <c r="E2" s="38" t="s">
        <v>913</v>
      </c>
      <c r="F2" s="38" t="s">
        <v>911</v>
      </c>
      <c r="G2" s="38" t="s">
        <v>910</v>
      </c>
      <c r="H2" s="38" t="s">
        <v>915</v>
      </c>
      <c r="I2" s="38" t="s">
        <v>917</v>
      </c>
      <c r="J2" s="38" t="s">
        <v>918</v>
      </c>
      <c r="K2" s="38" t="s">
        <v>919</v>
      </c>
      <c r="L2" s="303"/>
      <c r="M2" s="37" t="s">
        <v>15</v>
      </c>
      <c r="N2" s="37" t="s">
        <v>16</v>
      </c>
      <c r="O2" s="37" t="s">
        <v>17</v>
      </c>
      <c r="P2" s="37" t="s">
        <v>18</v>
      </c>
      <c r="Q2" s="34" t="s">
        <v>19</v>
      </c>
      <c r="R2" s="298"/>
      <c r="S2" s="35" t="s">
        <v>650</v>
      </c>
      <c r="T2" s="35" t="s">
        <v>651</v>
      </c>
    </row>
    <row r="3" spans="1:20" x14ac:dyDescent="0.15">
      <c r="A3" s="39" t="s">
        <v>433</v>
      </c>
      <c r="B3" s="40">
        <v>46022</v>
      </c>
      <c r="C3" s="41">
        <v>0</v>
      </c>
      <c r="D3" s="42"/>
      <c r="E3" s="42"/>
      <c r="F3" s="42"/>
      <c r="G3" s="42"/>
      <c r="H3" s="42"/>
      <c r="I3" s="42" t="s">
        <v>20</v>
      </c>
      <c r="J3" s="42"/>
      <c r="K3" s="42"/>
      <c r="L3" s="43" t="s">
        <v>213</v>
      </c>
      <c r="M3" s="44" t="s">
        <v>20</v>
      </c>
      <c r="N3" s="44"/>
      <c r="O3" s="44" t="s">
        <v>20</v>
      </c>
      <c r="P3" s="44"/>
      <c r="Q3" s="44"/>
      <c r="R3" s="35">
        <v>2024</v>
      </c>
      <c r="S3" s="35" t="s">
        <v>667</v>
      </c>
      <c r="T3" s="44" t="s">
        <v>655</v>
      </c>
    </row>
    <row r="4" spans="1:20" x14ac:dyDescent="0.15">
      <c r="A4" s="39" t="s">
        <v>433</v>
      </c>
      <c r="B4" s="40">
        <v>46022</v>
      </c>
      <c r="C4" s="41">
        <v>0</v>
      </c>
      <c r="D4" s="42"/>
      <c r="E4" s="42"/>
      <c r="F4" s="42"/>
      <c r="G4" s="42"/>
      <c r="H4" s="42"/>
      <c r="I4" s="42" t="s">
        <v>20</v>
      </c>
      <c r="J4" s="42"/>
      <c r="K4" s="42"/>
      <c r="L4" s="45" t="s">
        <v>212</v>
      </c>
      <c r="M4" s="44" t="s">
        <v>20</v>
      </c>
      <c r="N4" s="44"/>
      <c r="O4" s="44" t="s">
        <v>20</v>
      </c>
      <c r="P4" s="44"/>
      <c r="Q4" s="44"/>
      <c r="R4" s="35">
        <v>2024</v>
      </c>
      <c r="S4" s="35" t="s">
        <v>667</v>
      </c>
      <c r="T4" s="44" t="s">
        <v>655</v>
      </c>
    </row>
    <row r="5" spans="1:20" x14ac:dyDescent="0.15">
      <c r="A5" s="34" t="s">
        <v>215</v>
      </c>
      <c r="B5" s="46">
        <v>46022</v>
      </c>
      <c r="C5" s="41">
        <v>0</v>
      </c>
      <c r="D5" s="42" t="s">
        <v>20</v>
      </c>
      <c r="E5" s="42"/>
      <c r="F5" s="42"/>
      <c r="G5" s="42"/>
      <c r="H5" s="42"/>
      <c r="I5" s="42"/>
      <c r="J5" s="42"/>
      <c r="K5" s="42"/>
      <c r="L5" s="35" t="s">
        <v>212</v>
      </c>
      <c r="M5" s="44" t="s">
        <v>20</v>
      </c>
      <c r="N5" s="44"/>
      <c r="O5" s="44"/>
      <c r="P5" s="44"/>
      <c r="Q5" s="44"/>
      <c r="R5" s="35">
        <v>2021</v>
      </c>
      <c r="S5" s="35" t="s">
        <v>667</v>
      </c>
      <c r="T5" s="44" t="s">
        <v>655</v>
      </c>
    </row>
    <row r="6" spans="1:20" x14ac:dyDescent="0.15">
      <c r="A6" s="34" t="s">
        <v>267</v>
      </c>
      <c r="B6" s="47">
        <v>45945</v>
      </c>
      <c r="C6" s="41">
        <v>0</v>
      </c>
      <c r="D6" s="42" t="s">
        <v>20</v>
      </c>
      <c r="E6" s="42"/>
      <c r="F6" s="42"/>
      <c r="G6" s="42"/>
      <c r="H6" s="42"/>
      <c r="I6" s="42"/>
      <c r="J6" s="42"/>
      <c r="K6" s="42"/>
      <c r="L6" s="45" t="s">
        <v>212</v>
      </c>
      <c r="M6" s="44" t="s">
        <v>20</v>
      </c>
      <c r="N6" s="44"/>
      <c r="O6" s="44" t="s">
        <v>20</v>
      </c>
      <c r="P6" s="44"/>
      <c r="Q6" s="44"/>
      <c r="R6" s="35">
        <v>2022</v>
      </c>
      <c r="S6" s="35" t="s">
        <v>667</v>
      </c>
      <c r="T6" s="44" t="s">
        <v>655</v>
      </c>
    </row>
    <row r="7" spans="1:20" x14ac:dyDescent="0.15">
      <c r="A7" s="34" t="s">
        <v>878</v>
      </c>
      <c r="B7" s="40">
        <v>46022</v>
      </c>
      <c r="C7" s="41">
        <v>0</v>
      </c>
      <c r="D7" s="42"/>
      <c r="E7" s="42"/>
      <c r="F7" s="42"/>
      <c r="G7" s="42"/>
      <c r="H7" s="42"/>
      <c r="I7" s="42"/>
      <c r="J7" s="42"/>
      <c r="K7" s="42" t="s">
        <v>20</v>
      </c>
      <c r="L7" s="45" t="s">
        <v>902</v>
      </c>
      <c r="M7" s="44" t="s">
        <v>20</v>
      </c>
      <c r="N7" s="44"/>
      <c r="O7" s="44" t="s">
        <v>20</v>
      </c>
      <c r="P7" s="44"/>
      <c r="Q7" s="44" t="s">
        <v>20</v>
      </c>
      <c r="R7" s="35">
        <v>2025</v>
      </c>
      <c r="S7" s="35" t="s">
        <v>667</v>
      </c>
      <c r="T7" s="35" t="s">
        <v>655</v>
      </c>
    </row>
    <row r="8" spans="1:20" x14ac:dyDescent="0.15">
      <c r="A8" s="34" t="s">
        <v>497</v>
      </c>
      <c r="B8" s="46">
        <v>45869</v>
      </c>
      <c r="C8" s="41">
        <v>1</v>
      </c>
      <c r="D8" s="42" t="s">
        <v>20</v>
      </c>
      <c r="E8" s="42"/>
      <c r="F8" s="42"/>
      <c r="G8" s="42"/>
      <c r="H8" s="42"/>
      <c r="I8" s="42"/>
      <c r="J8" s="42"/>
      <c r="K8" s="42"/>
      <c r="L8" s="35" t="s">
        <v>212</v>
      </c>
      <c r="M8" s="44" t="s">
        <v>20</v>
      </c>
      <c r="N8" s="44"/>
      <c r="O8" s="44" t="s">
        <v>20</v>
      </c>
      <c r="P8" s="44" t="s">
        <v>20</v>
      </c>
      <c r="Q8" s="44"/>
      <c r="R8" s="48">
        <v>2024</v>
      </c>
      <c r="S8" s="49" t="s">
        <v>654</v>
      </c>
      <c r="T8" s="49" t="s">
        <v>655</v>
      </c>
    </row>
    <row r="9" spans="1:20" x14ac:dyDescent="0.15">
      <c r="A9" s="50" t="s">
        <v>787</v>
      </c>
      <c r="B9" s="46">
        <v>44561</v>
      </c>
      <c r="C9" s="51">
        <v>1</v>
      </c>
      <c r="D9" s="52" t="s">
        <v>20</v>
      </c>
      <c r="E9" s="52" t="s">
        <v>20</v>
      </c>
      <c r="F9" s="52"/>
      <c r="G9" s="52"/>
      <c r="H9" s="52"/>
      <c r="I9" s="52"/>
      <c r="J9" s="52"/>
      <c r="K9" s="52"/>
      <c r="L9" s="45" t="s">
        <v>212</v>
      </c>
      <c r="M9" s="54" t="s">
        <v>20</v>
      </c>
      <c r="N9" s="54" t="s">
        <v>20</v>
      </c>
      <c r="O9" s="54" t="s">
        <v>20</v>
      </c>
      <c r="P9" s="54"/>
      <c r="Q9" s="54"/>
      <c r="R9" s="35">
        <v>2017</v>
      </c>
      <c r="S9" s="44" t="s">
        <v>654</v>
      </c>
      <c r="T9" s="44" t="s">
        <v>655</v>
      </c>
    </row>
    <row r="10" spans="1:20" x14ac:dyDescent="0.15">
      <c r="A10" s="50" t="s">
        <v>787</v>
      </c>
      <c r="B10" s="46">
        <v>44561</v>
      </c>
      <c r="C10" s="51">
        <v>1</v>
      </c>
      <c r="D10" s="52" t="s">
        <v>20</v>
      </c>
      <c r="E10" s="52" t="s">
        <v>20</v>
      </c>
      <c r="F10" s="52"/>
      <c r="G10" s="52"/>
      <c r="H10" s="52"/>
      <c r="I10" s="52"/>
      <c r="J10" s="52"/>
      <c r="K10" s="52"/>
      <c r="L10" s="45" t="s">
        <v>212</v>
      </c>
      <c r="M10" s="54" t="s">
        <v>20</v>
      </c>
      <c r="N10" s="54" t="s">
        <v>20</v>
      </c>
      <c r="O10" s="54" t="s">
        <v>20</v>
      </c>
      <c r="P10" s="54"/>
      <c r="Q10" s="54"/>
      <c r="R10" s="35">
        <v>2017</v>
      </c>
      <c r="S10" s="44" t="s">
        <v>654</v>
      </c>
      <c r="T10" s="44" t="s">
        <v>655</v>
      </c>
    </row>
    <row r="11" spans="1:20" x14ac:dyDescent="0.15">
      <c r="A11" s="50" t="s">
        <v>787</v>
      </c>
      <c r="B11" s="46">
        <v>44561</v>
      </c>
      <c r="C11" s="51">
        <v>1</v>
      </c>
      <c r="D11" s="52" t="s">
        <v>20</v>
      </c>
      <c r="E11" s="52" t="s">
        <v>20</v>
      </c>
      <c r="F11" s="52"/>
      <c r="G11" s="52"/>
      <c r="H11" s="52"/>
      <c r="I11" s="52"/>
      <c r="J11" s="52"/>
      <c r="K11" s="52"/>
      <c r="L11" s="45" t="s">
        <v>212</v>
      </c>
      <c r="M11" s="54" t="s">
        <v>20</v>
      </c>
      <c r="N11" s="54" t="s">
        <v>20</v>
      </c>
      <c r="O11" s="54" t="s">
        <v>20</v>
      </c>
      <c r="P11" s="54"/>
      <c r="Q11" s="54"/>
      <c r="R11" s="35">
        <v>2017</v>
      </c>
      <c r="S11" s="44" t="s">
        <v>654</v>
      </c>
      <c r="T11" s="44" t="s">
        <v>655</v>
      </c>
    </row>
    <row r="12" spans="1:20" x14ac:dyDescent="0.15">
      <c r="A12" s="34" t="s">
        <v>226</v>
      </c>
      <c r="B12" s="46">
        <v>44773</v>
      </c>
      <c r="C12" s="41">
        <v>1</v>
      </c>
      <c r="D12" s="42"/>
      <c r="E12" s="42"/>
      <c r="F12" s="42"/>
      <c r="G12" s="42"/>
      <c r="H12" s="42" t="s">
        <v>20</v>
      </c>
      <c r="I12" s="42"/>
      <c r="J12" s="42"/>
      <c r="K12" s="42"/>
      <c r="L12" s="45" t="s">
        <v>212</v>
      </c>
      <c r="M12" s="44" t="s">
        <v>20</v>
      </c>
      <c r="N12" s="44"/>
      <c r="O12" s="44"/>
      <c r="P12" s="44"/>
      <c r="Q12" s="44"/>
      <c r="R12" s="35">
        <v>2021</v>
      </c>
      <c r="S12" s="44" t="s">
        <v>654</v>
      </c>
      <c r="T12" s="44" t="s">
        <v>655</v>
      </c>
    </row>
    <row r="13" spans="1:20" x14ac:dyDescent="0.15">
      <c r="A13" s="34" t="s">
        <v>183</v>
      </c>
      <c r="B13" s="46">
        <v>46022</v>
      </c>
      <c r="C13" s="41">
        <v>0</v>
      </c>
      <c r="D13" s="42"/>
      <c r="E13" s="42"/>
      <c r="F13" s="42"/>
      <c r="G13" s="42" t="s">
        <v>20</v>
      </c>
      <c r="H13" s="42"/>
      <c r="I13" s="42"/>
      <c r="J13" s="42"/>
      <c r="K13" s="42"/>
      <c r="L13" s="61" t="s">
        <v>154</v>
      </c>
      <c r="M13" s="44" t="s">
        <v>20</v>
      </c>
      <c r="N13" s="44"/>
      <c r="O13" s="44"/>
      <c r="P13" s="44"/>
      <c r="Q13" s="44"/>
      <c r="R13" s="35">
        <v>2020</v>
      </c>
      <c r="S13" s="35" t="s">
        <v>667</v>
      </c>
      <c r="T13" s="44" t="s">
        <v>655</v>
      </c>
    </row>
    <row r="14" spans="1:20" x14ac:dyDescent="0.15">
      <c r="A14" s="34" t="s">
        <v>187</v>
      </c>
      <c r="B14" s="46">
        <v>46022</v>
      </c>
      <c r="C14" s="41">
        <v>0.5</v>
      </c>
      <c r="D14" s="42"/>
      <c r="E14" s="42"/>
      <c r="F14" s="42"/>
      <c r="G14" s="42" t="s">
        <v>20</v>
      </c>
      <c r="H14" s="42"/>
      <c r="I14" s="42"/>
      <c r="J14" s="42"/>
      <c r="K14" s="42"/>
      <c r="L14" s="61" t="s">
        <v>154</v>
      </c>
      <c r="M14" s="44" t="s">
        <v>20</v>
      </c>
      <c r="N14" s="44"/>
      <c r="O14" s="44"/>
      <c r="P14" s="44"/>
      <c r="Q14" s="44"/>
      <c r="R14" s="35">
        <v>2020</v>
      </c>
      <c r="S14" s="35" t="s">
        <v>667</v>
      </c>
      <c r="T14" s="44" t="s">
        <v>655</v>
      </c>
    </row>
    <row r="15" spans="1:20" x14ac:dyDescent="0.15">
      <c r="A15" s="56" t="s">
        <v>275</v>
      </c>
      <c r="B15" s="46">
        <v>45747</v>
      </c>
      <c r="C15" s="41">
        <v>1</v>
      </c>
      <c r="D15" s="42"/>
      <c r="E15" s="42"/>
      <c r="F15" s="42" t="s">
        <v>20</v>
      </c>
      <c r="G15" s="42"/>
      <c r="H15" s="42"/>
      <c r="I15" s="42"/>
      <c r="J15" s="42"/>
      <c r="K15" s="42"/>
      <c r="L15" s="53" t="s">
        <v>955</v>
      </c>
      <c r="M15" s="44" t="s">
        <v>20</v>
      </c>
      <c r="N15" s="44"/>
      <c r="O15" s="44" t="s">
        <v>20</v>
      </c>
      <c r="P15" s="44" t="s">
        <v>20</v>
      </c>
      <c r="Q15" s="44"/>
      <c r="R15" s="35">
        <v>2022</v>
      </c>
      <c r="S15" s="35" t="s">
        <v>654</v>
      </c>
      <c r="T15" s="35" t="s">
        <v>655</v>
      </c>
    </row>
    <row r="16" spans="1:20" x14ac:dyDescent="0.15">
      <c r="A16" s="56" t="s">
        <v>275</v>
      </c>
      <c r="B16" s="46">
        <v>45747</v>
      </c>
      <c r="C16" s="41">
        <v>1</v>
      </c>
      <c r="D16" s="42"/>
      <c r="E16" s="42"/>
      <c r="F16" s="42" t="s">
        <v>20</v>
      </c>
      <c r="G16" s="42"/>
      <c r="H16" s="42"/>
      <c r="I16" s="42"/>
      <c r="J16" s="42"/>
      <c r="K16" s="42"/>
      <c r="L16" s="53" t="s">
        <v>955</v>
      </c>
      <c r="M16" s="44" t="s">
        <v>20</v>
      </c>
      <c r="N16" s="44"/>
      <c r="O16" s="44" t="s">
        <v>20</v>
      </c>
      <c r="P16" s="44" t="s">
        <v>20</v>
      </c>
      <c r="Q16" s="44"/>
      <c r="R16" s="35">
        <v>2022</v>
      </c>
      <c r="S16" s="35" t="s">
        <v>654</v>
      </c>
      <c r="T16" s="35" t="s">
        <v>655</v>
      </c>
    </row>
    <row r="17" spans="1:20" x14ac:dyDescent="0.15">
      <c r="A17" s="56" t="s">
        <v>275</v>
      </c>
      <c r="B17" s="46">
        <v>45747</v>
      </c>
      <c r="C17" s="41">
        <v>1</v>
      </c>
      <c r="D17" s="42"/>
      <c r="E17" s="42"/>
      <c r="F17" s="42" t="s">
        <v>20</v>
      </c>
      <c r="G17" s="42"/>
      <c r="H17" s="42"/>
      <c r="I17" s="42"/>
      <c r="J17" s="42"/>
      <c r="K17" s="42"/>
      <c r="L17" s="53" t="s">
        <v>955</v>
      </c>
      <c r="M17" s="44" t="s">
        <v>20</v>
      </c>
      <c r="N17" s="44"/>
      <c r="O17" s="44" t="s">
        <v>20</v>
      </c>
      <c r="P17" s="44" t="s">
        <v>20</v>
      </c>
      <c r="Q17" s="44"/>
      <c r="R17" s="35">
        <v>2022</v>
      </c>
      <c r="S17" s="35" t="s">
        <v>654</v>
      </c>
      <c r="T17" s="35" t="s">
        <v>655</v>
      </c>
    </row>
    <row r="18" spans="1:20" x14ac:dyDescent="0.15">
      <c r="A18" s="34" t="s">
        <v>165</v>
      </c>
      <c r="B18" s="46">
        <v>44915</v>
      </c>
      <c r="C18" s="41">
        <v>1</v>
      </c>
      <c r="D18" s="42" t="s">
        <v>20</v>
      </c>
      <c r="E18" s="42"/>
      <c r="F18" s="42"/>
      <c r="G18" s="42"/>
      <c r="H18" s="42"/>
      <c r="I18" s="42"/>
      <c r="J18" s="42"/>
      <c r="K18" s="42"/>
      <c r="L18" s="57" t="s">
        <v>154</v>
      </c>
      <c r="M18" s="44" t="s">
        <v>20</v>
      </c>
      <c r="N18" s="44"/>
      <c r="O18" s="44"/>
      <c r="P18" s="44"/>
      <c r="Q18" s="44"/>
      <c r="R18" s="35">
        <v>2020</v>
      </c>
      <c r="S18" s="44" t="s">
        <v>656</v>
      </c>
      <c r="T18" s="44" t="s">
        <v>655</v>
      </c>
    </row>
    <row r="19" spans="1:20" x14ac:dyDescent="0.15">
      <c r="A19" s="34" t="s">
        <v>377</v>
      </c>
      <c r="B19" s="46">
        <v>45504</v>
      </c>
      <c r="C19" s="41">
        <v>1</v>
      </c>
      <c r="D19" s="42"/>
      <c r="E19" s="42"/>
      <c r="F19" s="42"/>
      <c r="G19" s="42"/>
      <c r="H19" s="42" t="s">
        <v>20</v>
      </c>
      <c r="I19" s="42"/>
      <c r="J19" s="42"/>
      <c r="K19" s="42"/>
      <c r="L19" s="58" t="s">
        <v>170</v>
      </c>
      <c r="M19" s="44" t="s">
        <v>20</v>
      </c>
      <c r="N19" s="44"/>
      <c r="O19" s="44"/>
      <c r="P19" s="44"/>
      <c r="Q19" s="44"/>
      <c r="R19" s="35">
        <v>2020</v>
      </c>
      <c r="S19" s="44" t="s">
        <v>654</v>
      </c>
      <c r="T19" s="44" t="s">
        <v>655</v>
      </c>
    </row>
    <row r="20" spans="1:20" x14ac:dyDescent="0.15">
      <c r="A20" s="56" t="s">
        <v>382</v>
      </c>
      <c r="B20" s="46">
        <v>45427</v>
      </c>
      <c r="C20" s="41">
        <v>1</v>
      </c>
      <c r="D20" s="42"/>
      <c r="E20" s="42"/>
      <c r="F20" s="42"/>
      <c r="G20" s="42"/>
      <c r="H20" s="42" t="s">
        <v>20</v>
      </c>
      <c r="I20" s="42"/>
      <c r="J20" s="42"/>
      <c r="K20" s="42"/>
      <c r="L20" s="58" t="s">
        <v>156</v>
      </c>
      <c r="M20" s="44" t="s">
        <v>20</v>
      </c>
      <c r="N20" s="44"/>
      <c r="O20" s="44"/>
      <c r="P20" s="44"/>
      <c r="Q20" s="44"/>
      <c r="R20" s="48">
        <v>2020</v>
      </c>
      <c r="S20" s="44" t="s">
        <v>654</v>
      </c>
      <c r="T20" s="44" t="s">
        <v>655</v>
      </c>
    </row>
    <row r="21" spans="1:20" x14ac:dyDescent="0.15">
      <c r="A21" s="56" t="s">
        <v>382</v>
      </c>
      <c r="B21" s="46">
        <v>45838</v>
      </c>
      <c r="C21" s="41">
        <v>1</v>
      </c>
      <c r="D21" s="42"/>
      <c r="E21" s="42"/>
      <c r="F21" s="42"/>
      <c r="G21" s="42"/>
      <c r="H21" s="42" t="s">
        <v>20</v>
      </c>
      <c r="I21" s="42"/>
      <c r="J21" s="42"/>
      <c r="K21" s="42"/>
      <c r="L21" s="58" t="s">
        <v>156</v>
      </c>
      <c r="M21" s="44" t="s">
        <v>20</v>
      </c>
      <c r="N21" s="44"/>
      <c r="O21" s="44"/>
      <c r="P21" s="44"/>
      <c r="Q21" s="44"/>
      <c r="R21" s="48">
        <v>2020</v>
      </c>
      <c r="S21" s="35" t="s">
        <v>654</v>
      </c>
      <c r="T21" s="44" t="s">
        <v>655</v>
      </c>
    </row>
    <row r="22" spans="1:20" x14ac:dyDescent="0.15">
      <c r="A22" s="56" t="s">
        <v>382</v>
      </c>
      <c r="B22" s="47">
        <v>45900</v>
      </c>
      <c r="C22" s="41">
        <v>1</v>
      </c>
      <c r="D22" s="42"/>
      <c r="E22" s="42"/>
      <c r="F22" s="42"/>
      <c r="G22" s="42"/>
      <c r="H22" s="42" t="s">
        <v>20</v>
      </c>
      <c r="I22" s="42"/>
      <c r="J22" s="42"/>
      <c r="K22" s="42"/>
      <c r="L22" s="58" t="s">
        <v>156</v>
      </c>
      <c r="M22" s="44" t="s">
        <v>20</v>
      </c>
      <c r="N22" s="44"/>
      <c r="O22" s="44"/>
      <c r="P22" s="44"/>
      <c r="Q22" s="44"/>
      <c r="R22" s="48">
        <v>2020</v>
      </c>
      <c r="S22" s="35" t="s">
        <v>654</v>
      </c>
      <c r="T22" s="44" t="s">
        <v>655</v>
      </c>
    </row>
    <row r="23" spans="1:20" x14ac:dyDescent="0.15">
      <c r="A23" s="34" t="s">
        <v>862</v>
      </c>
      <c r="B23" s="40">
        <v>46022</v>
      </c>
      <c r="C23" s="41">
        <v>0</v>
      </c>
      <c r="D23" s="42"/>
      <c r="E23" s="42"/>
      <c r="F23" s="42"/>
      <c r="G23" s="42"/>
      <c r="H23" s="42"/>
      <c r="I23" s="42" t="s">
        <v>20</v>
      </c>
      <c r="J23" s="42"/>
      <c r="K23" s="42"/>
      <c r="L23" s="55" t="s">
        <v>225</v>
      </c>
      <c r="M23" s="44" t="s">
        <v>20</v>
      </c>
      <c r="N23" s="44"/>
      <c r="O23" s="44" t="s">
        <v>20</v>
      </c>
      <c r="P23" s="44"/>
      <c r="Q23" s="44"/>
      <c r="R23" s="35">
        <v>2025</v>
      </c>
      <c r="S23" s="35" t="s">
        <v>667</v>
      </c>
      <c r="T23" s="35" t="s">
        <v>655</v>
      </c>
    </row>
    <row r="24" spans="1:20" x14ac:dyDescent="0.15">
      <c r="A24" s="34" t="s">
        <v>862</v>
      </c>
      <c r="B24" s="40">
        <v>46022</v>
      </c>
      <c r="C24" s="41">
        <v>0</v>
      </c>
      <c r="D24" s="42"/>
      <c r="E24" s="42"/>
      <c r="F24" s="42"/>
      <c r="G24" s="42"/>
      <c r="H24" s="42"/>
      <c r="I24" s="42" t="s">
        <v>20</v>
      </c>
      <c r="J24" s="42"/>
      <c r="K24" s="42"/>
      <c r="L24" s="45" t="s">
        <v>730</v>
      </c>
      <c r="M24" s="44" t="s">
        <v>20</v>
      </c>
      <c r="N24" s="44"/>
      <c r="O24" s="44" t="s">
        <v>20</v>
      </c>
      <c r="P24" s="44"/>
      <c r="Q24" s="44"/>
      <c r="R24" s="35">
        <v>2025</v>
      </c>
      <c r="S24" s="35" t="s">
        <v>667</v>
      </c>
      <c r="T24" s="35" t="s">
        <v>655</v>
      </c>
    </row>
    <row r="25" spans="1:20" x14ac:dyDescent="0.15">
      <c r="A25" s="34" t="s">
        <v>862</v>
      </c>
      <c r="B25" s="40">
        <v>46022</v>
      </c>
      <c r="C25" s="41">
        <v>0</v>
      </c>
      <c r="D25" s="42"/>
      <c r="E25" s="42"/>
      <c r="F25" s="42"/>
      <c r="G25" s="42"/>
      <c r="H25" s="42"/>
      <c r="I25" s="42" t="s">
        <v>20</v>
      </c>
      <c r="J25" s="42"/>
      <c r="K25" s="42"/>
      <c r="L25" s="45" t="s">
        <v>730</v>
      </c>
      <c r="M25" s="44" t="s">
        <v>20</v>
      </c>
      <c r="N25" s="44"/>
      <c r="O25" s="44" t="s">
        <v>20</v>
      </c>
      <c r="P25" s="44"/>
      <c r="Q25" s="44"/>
      <c r="R25" s="35">
        <v>2025</v>
      </c>
      <c r="S25" s="35" t="s">
        <v>667</v>
      </c>
      <c r="T25" s="35" t="s">
        <v>655</v>
      </c>
    </row>
    <row r="26" spans="1:20" x14ac:dyDescent="0.15">
      <c r="A26" s="34" t="s">
        <v>862</v>
      </c>
      <c r="B26" s="40">
        <v>46022</v>
      </c>
      <c r="C26" s="41">
        <v>0</v>
      </c>
      <c r="D26" s="42"/>
      <c r="E26" s="42"/>
      <c r="F26" s="42"/>
      <c r="G26" s="42"/>
      <c r="H26" s="42"/>
      <c r="I26" s="42" t="s">
        <v>20</v>
      </c>
      <c r="J26" s="42"/>
      <c r="K26" s="42"/>
      <c r="L26" s="61" t="s">
        <v>154</v>
      </c>
      <c r="M26" s="44" t="s">
        <v>20</v>
      </c>
      <c r="N26" s="44"/>
      <c r="O26" s="44" t="s">
        <v>20</v>
      </c>
      <c r="P26" s="44"/>
      <c r="Q26" s="44"/>
      <c r="R26" s="35">
        <v>2025</v>
      </c>
      <c r="S26" s="35" t="s">
        <v>667</v>
      </c>
      <c r="T26" s="35" t="s">
        <v>655</v>
      </c>
    </row>
    <row r="27" spans="1:20" x14ac:dyDescent="0.15">
      <c r="A27" s="34" t="s">
        <v>862</v>
      </c>
      <c r="B27" s="40">
        <v>46022</v>
      </c>
      <c r="C27" s="41">
        <v>0</v>
      </c>
      <c r="D27" s="42"/>
      <c r="E27" s="42"/>
      <c r="F27" s="42"/>
      <c r="G27" s="42"/>
      <c r="H27" s="42"/>
      <c r="I27" s="42" t="s">
        <v>20</v>
      </c>
      <c r="J27" s="42"/>
      <c r="K27" s="42"/>
      <c r="L27" s="45" t="s">
        <v>212</v>
      </c>
      <c r="M27" s="44" t="s">
        <v>20</v>
      </c>
      <c r="N27" s="44"/>
      <c r="O27" s="44" t="s">
        <v>20</v>
      </c>
      <c r="P27" s="44"/>
      <c r="Q27" s="44"/>
      <c r="R27" s="35">
        <v>2025</v>
      </c>
      <c r="S27" s="35" t="s">
        <v>667</v>
      </c>
      <c r="T27" s="35" t="s">
        <v>655</v>
      </c>
    </row>
    <row r="28" spans="1:20" x14ac:dyDescent="0.15">
      <c r="A28" s="34" t="s">
        <v>428</v>
      </c>
      <c r="B28" s="47">
        <v>46022</v>
      </c>
      <c r="C28" s="41">
        <v>0</v>
      </c>
      <c r="D28" s="42"/>
      <c r="E28" s="42"/>
      <c r="F28" s="42"/>
      <c r="G28" s="42"/>
      <c r="H28" s="42"/>
      <c r="I28" s="42" t="s">
        <v>20</v>
      </c>
      <c r="J28" s="42"/>
      <c r="K28" s="42"/>
      <c r="L28" s="45" t="s">
        <v>730</v>
      </c>
      <c r="M28" s="44" t="s">
        <v>20</v>
      </c>
      <c r="N28" s="44"/>
      <c r="O28" s="44" t="s">
        <v>20</v>
      </c>
      <c r="P28" s="44"/>
      <c r="Q28" s="44"/>
      <c r="R28" s="35">
        <v>2024</v>
      </c>
      <c r="S28" s="35" t="s">
        <v>667</v>
      </c>
      <c r="T28" s="44" t="s">
        <v>655</v>
      </c>
    </row>
    <row r="29" spans="1:20" x14ac:dyDescent="0.15">
      <c r="A29" s="34" t="s">
        <v>428</v>
      </c>
      <c r="B29" s="47">
        <v>46022</v>
      </c>
      <c r="C29" s="41">
        <v>0</v>
      </c>
      <c r="D29" s="42"/>
      <c r="E29" s="42"/>
      <c r="F29" s="42"/>
      <c r="G29" s="42"/>
      <c r="H29" s="42"/>
      <c r="I29" s="42" t="s">
        <v>20</v>
      </c>
      <c r="J29" s="42"/>
      <c r="K29" s="42"/>
      <c r="L29" s="45" t="s">
        <v>730</v>
      </c>
      <c r="M29" s="44" t="s">
        <v>20</v>
      </c>
      <c r="N29" s="44"/>
      <c r="O29" s="44" t="s">
        <v>20</v>
      </c>
      <c r="P29" s="44"/>
      <c r="Q29" s="44"/>
      <c r="R29" s="35">
        <v>2024</v>
      </c>
      <c r="S29" s="35" t="s">
        <v>667</v>
      </c>
      <c r="T29" s="44" t="s">
        <v>655</v>
      </c>
    </row>
    <row r="30" spans="1:20" x14ac:dyDescent="0.15">
      <c r="A30" s="60" t="s">
        <v>251</v>
      </c>
      <c r="B30" s="46">
        <v>46022</v>
      </c>
      <c r="C30" s="41">
        <v>0</v>
      </c>
      <c r="D30" s="42"/>
      <c r="E30" s="42"/>
      <c r="F30" s="42"/>
      <c r="G30" s="42"/>
      <c r="H30" s="42"/>
      <c r="I30" s="42" t="s">
        <v>20</v>
      </c>
      <c r="J30" s="42"/>
      <c r="K30" s="42"/>
      <c r="L30" s="45" t="s">
        <v>212</v>
      </c>
      <c r="M30" s="44" t="s">
        <v>20</v>
      </c>
      <c r="N30" s="44"/>
      <c r="O30" s="44"/>
      <c r="P30" s="44"/>
      <c r="Q30" s="44"/>
      <c r="R30" s="35">
        <v>2022</v>
      </c>
      <c r="S30" s="35" t="s">
        <v>667</v>
      </c>
      <c r="T30" s="44" t="s">
        <v>655</v>
      </c>
    </row>
    <row r="31" spans="1:20" x14ac:dyDescent="0.15">
      <c r="A31" s="34" t="s">
        <v>426</v>
      </c>
      <c r="B31" s="47">
        <v>46022</v>
      </c>
      <c r="C31" s="41">
        <v>0</v>
      </c>
      <c r="D31" s="42"/>
      <c r="E31" s="42"/>
      <c r="F31" s="42"/>
      <c r="G31" s="42"/>
      <c r="H31" s="42"/>
      <c r="I31" s="42" t="s">
        <v>914</v>
      </c>
      <c r="J31" s="42"/>
      <c r="K31" s="42"/>
      <c r="L31" s="45" t="s">
        <v>212</v>
      </c>
      <c r="M31" s="44" t="s">
        <v>20</v>
      </c>
      <c r="N31" s="44"/>
      <c r="O31" s="44" t="s">
        <v>20</v>
      </c>
      <c r="P31" s="44"/>
      <c r="Q31" s="44"/>
      <c r="R31" s="35">
        <v>2024</v>
      </c>
      <c r="S31" s="35" t="s">
        <v>667</v>
      </c>
      <c r="T31" s="44" t="s">
        <v>655</v>
      </c>
    </row>
    <row r="32" spans="1:20" x14ac:dyDescent="0.15">
      <c r="A32" s="34" t="s">
        <v>426</v>
      </c>
      <c r="B32" s="62">
        <v>46022</v>
      </c>
      <c r="C32" s="41">
        <v>0</v>
      </c>
      <c r="D32" s="42"/>
      <c r="E32" s="42"/>
      <c r="F32" s="42"/>
      <c r="G32" s="42"/>
      <c r="H32" s="42"/>
      <c r="I32" s="42" t="s">
        <v>914</v>
      </c>
      <c r="J32" s="42"/>
      <c r="K32" s="42"/>
      <c r="L32" s="45" t="s">
        <v>730</v>
      </c>
      <c r="M32" s="44" t="s">
        <v>20</v>
      </c>
      <c r="N32" s="44"/>
      <c r="O32" s="44" t="s">
        <v>20</v>
      </c>
      <c r="P32" s="44"/>
      <c r="Q32" s="44"/>
      <c r="R32" s="35">
        <v>2024</v>
      </c>
      <c r="S32" s="35" t="s">
        <v>667</v>
      </c>
      <c r="T32" s="44" t="s">
        <v>655</v>
      </c>
    </row>
    <row r="33" spans="1:20" x14ac:dyDescent="0.15">
      <c r="A33" s="34" t="s">
        <v>426</v>
      </c>
      <c r="B33" s="62">
        <v>46022</v>
      </c>
      <c r="C33" s="41">
        <v>0</v>
      </c>
      <c r="D33" s="42"/>
      <c r="E33" s="42"/>
      <c r="F33" s="42"/>
      <c r="G33" s="42"/>
      <c r="H33" s="42"/>
      <c r="I33" s="42" t="s">
        <v>914</v>
      </c>
      <c r="J33" s="42"/>
      <c r="K33" s="42"/>
      <c r="L33" s="45" t="s">
        <v>730</v>
      </c>
      <c r="M33" s="44" t="s">
        <v>20</v>
      </c>
      <c r="N33" s="44"/>
      <c r="O33" s="44" t="s">
        <v>20</v>
      </c>
      <c r="P33" s="44"/>
      <c r="Q33" s="44"/>
      <c r="R33" s="35">
        <v>2024</v>
      </c>
      <c r="S33" s="35" t="s">
        <v>667</v>
      </c>
      <c r="T33" s="44" t="s">
        <v>655</v>
      </c>
    </row>
    <row r="34" spans="1:20" x14ac:dyDescent="0.15">
      <c r="A34" s="34" t="s">
        <v>323</v>
      </c>
      <c r="B34" s="63">
        <v>46022</v>
      </c>
      <c r="C34" s="41">
        <v>0.6</v>
      </c>
      <c r="D34" s="42"/>
      <c r="E34" s="42"/>
      <c r="F34" s="42"/>
      <c r="G34" s="42"/>
      <c r="H34" s="42"/>
      <c r="I34" s="42" t="s">
        <v>20</v>
      </c>
      <c r="J34" s="42"/>
      <c r="K34" s="42"/>
      <c r="L34" s="45" t="s">
        <v>212</v>
      </c>
      <c r="M34" s="44" t="s">
        <v>20</v>
      </c>
      <c r="N34" s="44"/>
      <c r="O34" s="44" t="s">
        <v>20</v>
      </c>
      <c r="P34" s="44"/>
      <c r="Q34" s="44"/>
      <c r="R34" s="35">
        <v>2023</v>
      </c>
      <c r="S34" s="35" t="s">
        <v>667</v>
      </c>
      <c r="T34" s="44" t="s">
        <v>655</v>
      </c>
    </row>
    <row r="35" spans="1:20" x14ac:dyDescent="0.15">
      <c r="A35" s="34" t="s">
        <v>323</v>
      </c>
      <c r="B35" s="63">
        <v>46022</v>
      </c>
      <c r="C35" s="41">
        <v>0</v>
      </c>
      <c r="D35" s="42"/>
      <c r="E35" s="42"/>
      <c r="F35" s="42"/>
      <c r="G35" s="42"/>
      <c r="H35" s="42"/>
      <c r="I35" s="42" t="s">
        <v>20</v>
      </c>
      <c r="J35" s="42"/>
      <c r="K35" s="42"/>
      <c r="L35" s="55" t="s">
        <v>225</v>
      </c>
      <c r="M35" s="44" t="s">
        <v>20</v>
      </c>
      <c r="N35" s="44"/>
      <c r="O35" s="44" t="s">
        <v>20</v>
      </c>
      <c r="P35" s="44"/>
      <c r="Q35" s="44"/>
      <c r="R35" s="35">
        <v>2023</v>
      </c>
      <c r="S35" s="35" t="s">
        <v>667</v>
      </c>
      <c r="T35" s="44" t="s">
        <v>655</v>
      </c>
    </row>
    <row r="36" spans="1:20" x14ac:dyDescent="0.15">
      <c r="A36" s="34" t="s">
        <v>852</v>
      </c>
      <c r="B36" s="40">
        <v>46022</v>
      </c>
      <c r="C36" s="41">
        <v>0</v>
      </c>
      <c r="D36" s="42"/>
      <c r="E36" s="42"/>
      <c r="F36" s="42"/>
      <c r="G36" s="42"/>
      <c r="H36" s="42"/>
      <c r="I36" s="42" t="s">
        <v>20</v>
      </c>
      <c r="J36" s="42"/>
      <c r="K36" s="42"/>
      <c r="L36" s="55" t="s">
        <v>225</v>
      </c>
      <c r="M36" s="44" t="s">
        <v>20</v>
      </c>
      <c r="N36" s="44"/>
      <c r="O36" s="44" t="s">
        <v>20</v>
      </c>
      <c r="P36" s="44"/>
      <c r="Q36" s="44"/>
      <c r="R36" s="35">
        <v>2025</v>
      </c>
      <c r="S36" s="35" t="s">
        <v>667</v>
      </c>
      <c r="T36" s="35" t="s">
        <v>655</v>
      </c>
    </row>
    <row r="37" spans="1:20" x14ac:dyDescent="0.15">
      <c r="A37" s="34" t="s">
        <v>852</v>
      </c>
      <c r="B37" s="40">
        <v>46022</v>
      </c>
      <c r="C37" s="41">
        <v>0</v>
      </c>
      <c r="D37" s="42"/>
      <c r="E37" s="42"/>
      <c r="F37" s="42"/>
      <c r="G37" s="42"/>
      <c r="H37" s="42"/>
      <c r="I37" s="42" t="s">
        <v>20</v>
      </c>
      <c r="J37" s="42"/>
      <c r="K37" s="42"/>
      <c r="L37" s="45" t="s">
        <v>730</v>
      </c>
      <c r="M37" s="44" t="s">
        <v>20</v>
      </c>
      <c r="N37" s="44"/>
      <c r="O37" s="44" t="s">
        <v>20</v>
      </c>
      <c r="P37" s="44"/>
      <c r="Q37" s="44"/>
      <c r="R37" s="35">
        <v>2025</v>
      </c>
      <c r="S37" s="35" t="s">
        <v>667</v>
      </c>
      <c r="T37" s="35" t="s">
        <v>655</v>
      </c>
    </row>
    <row r="38" spans="1:20" x14ac:dyDescent="0.15">
      <c r="A38" s="34" t="s">
        <v>852</v>
      </c>
      <c r="B38" s="40">
        <v>46022</v>
      </c>
      <c r="C38" s="41">
        <v>0</v>
      </c>
      <c r="D38" s="42"/>
      <c r="E38" s="42"/>
      <c r="F38" s="42"/>
      <c r="G38" s="42"/>
      <c r="H38" s="42"/>
      <c r="I38" s="42" t="s">
        <v>20</v>
      </c>
      <c r="J38" s="42"/>
      <c r="K38" s="42"/>
      <c r="L38" s="45" t="s">
        <v>730</v>
      </c>
      <c r="M38" s="44" t="s">
        <v>20</v>
      </c>
      <c r="N38" s="44"/>
      <c r="O38" s="44" t="s">
        <v>20</v>
      </c>
      <c r="P38" s="44"/>
      <c r="Q38" s="44"/>
      <c r="R38" s="35">
        <v>2025</v>
      </c>
      <c r="S38" s="35" t="s">
        <v>667</v>
      </c>
      <c r="T38" s="35" t="s">
        <v>655</v>
      </c>
    </row>
    <row r="39" spans="1:20" x14ac:dyDescent="0.15">
      <c r="A39" s="34" t="s">
        <v>852</v>
      </c>
      <c r="B39" s="40">
        <v>46022</v>
      </c>
      <c r="C39" s="41">
        <v>0</v>
      </c>
      <c r="D39" s="42"/>
      <c r="E39" s="42"/>
      <c r="F39" s="42"/>
      <c r="G39" s="42"/>
      <c r="H39" s="42"/>
      <c r="I39" s="42" t="s">
        <v>20</v>
      </c>
      <c r="J39" s="42"/>
      <c r="K39" s="42"/>
      <c r="L39" s="61" t="s">
        <v>154</v>
      </c>
      <c r="M39" s="44" t="s">
        <v>20</v>
      </c>
      <c r="N39" s="44"/>
      <c r="O39" s="44" t="s">
        <v>20</v>
      </c>
      <c r="P39" s="44"/>
      <c r="Q39" s="44"/>
      <c r="R39" s="35">
        <v>2025</v>
      </c>
      <c r="S39" s="35" t="s">
        <v>667</v>
      </c>
      <c r="T39" s="35" t="s">
        <v>655</v>
      </c>
    </row>
    <row r="40" spans="1:20" x14ac:dyDescent="0.15">
      <c r="A40" s="34" t="s">
        <v>852</v>
      </c>
      <c r="B40" s="40">
        <v>46022</v>
      </c>
      <c r="C40" s="41">
        <v>0</v>
      </c>
      <c r="D40" s="42"/>
      <c r="E40" s="42"/>
      <c r="F40" s="42"/>
      <c r="G40" s="42"/>
      <c r="H40" s="42"/>
      <c r="I40" s="42" t="s">
        <v>20</v>
      </c>
      <c r="J40" s="42"/>
      <c r="K40" s="42"/>
      <c r="L40" s="45" t="s">
        <v>212</v>
      </c>
      <c r="M40" s="44" t="s">
        <v>20</v>
      </c>
      <c r="N40" s="44"/>
      <c r="O40" s="44" t="s">
        <v>20</v>
      </c>
      <c r="P40" s="44"/>
      <c r="Q40" s="44"/>
      <c r="R40" s="35">
        <v>2025</v>
      </c>
      <c r="S40" s="35" t="s">
        <v>667</v>
      </c>
      <c r="T40" s="35" t="s">
        <v>655</v>
      </c>
    </row>
    <row r="41" spans="1:20" x14ac:dyDescent="0.15">
      <c r="A41" s="34" t="s">
        <v>421</v>
      </c>
      <c r="B41" s="46">
        <v>46022</v>
      </c>
      <c r="C41" s="41">
        <v>0</v>
      </c>
      <c r="D41" s="42"/>
      <c r="E41" s="42"/>
      <c r="F41" s="42"/>
      <c r="G41" s="42"/>
      <c r="H41" s="42"/>
      <c r="I41" s="42" t="s">
        <v>20</v>
      </c>
      <c r="J41" s="42"/>
      <c r="K41" s="42"/>
      <c r="L41" s="45" t="s">
        <v>212</v>
      </c>
      <c r="M41" s="44" t="s">
        <v>20</v>
      </c>
      <c r="N41" s="44"/>
      <c r="O41" s="44" t="s">
        <v>20</v>
      </c>
      <c r="P41" s="44"/>
      <c r="Q41" s="44"/>
      <c r="R41" s="35">
        <v>2024</v>
      </c>
      <c r="S41" s="35" t="s">
        <v>667</v>
      </c>
      <c r="T41" s="44" t="s">
        <v>655</v>
      </c>
    </row>
    <row r="42" spans="1:20" x14ac:dyDescent="0.15">
      <c r="A42" s="34" t="s">
        <v>287</v>
      </c>
      <c r="B42" s="47">
        <v>46081</v>
      </c>
      <c r="C42" s="41">
        <v>0</v>
      </c>
      <c r="D42" s="42" t="s">
        <v>20</v>
      </c>
      <c r="E42" s="42"/>
      <c r="F42" s="42"/>
      <c r="G42" s="42"/>
      <c r="H42" s="42"/>
      <c r="I42" s="42"/>
      <c r="J42" s="42"/>
      <c r="K42" s="42"/>
      <c r="L42" s="45" t="s">
        <v>213</v>
      </c>
      <c r="M42" s="44" t="s">
        <v>20</v>
      </c>
      <c r="N42" s="44"/>
      <c r="O42" s="44" t="s">
        <v>20</v>
      </c>
      <c r="P42" s="44"/>
      <c r="Q42" s="44"/>
      <c r="R42" s="35">
        <v>2023</v>
      </c>
      <c r="S42" s="35" t="s">
        <v>667</v>
      </c>
      <c r="T42" s="44" t="s">
        <v>655</v>
      </c>
    </row>
    <row r="43" spans="1:20" x14ac:dyDescent="0.15">
      <c r="A43" s="34" t="s">
        <v>287</v>
      </c>
      <c r="B43" s="47">
        <v>46210</v>
      </c>
      <c r="C43" s="41">
        <v>0</v>
      </c>
      <c r="D43" s="42" t="s">
        <v>20</v>
      </c>
      <c r="E43" s="42"/>
      <c r="F43" s="42"/>
      <c r="G43" s="42"/>
      <c r="H43" s="42"/>
      <c r="I43" s="42"/>
      <c r="J43" s="42"/>
      <c r="K43" s="42"/>
      <c r="L43" s="45" t="s">
        <v>212</v>
      </c>
      <c r="M43" s="44" t="s">
        <v>20</v>
      </c>
      <c r="N43" s="44"/>
      <c r="O43" s="44" t="s">
        <v>20</v>
      </c>
      <c r="P43" s="44"/>
      <c r="Q43" s="44"/>
      <c r="R43" s="35">
        <v>2023</v>
      </c>
      <c r="S43" s="35" t="s">
        <v>667</v>
      </c>
      <c r="T43" s="44" t="s">
        <v>655</v>
      </c>
    </row>
    <row r="44" spans="1:20" x14ac:dyDescent="0.15">
      <c r="A44" s="34" t="s">
        <v>503</v>
      </c>
      <c r="B44" s="46">
        <v>45596</v>
      </c>
      <c r="C44" s="41">
        <v>1</v>
      </c>
      <c r="D44" s="42"/>
      <c r="E44" s="42" t="s">
        <v>20</v>
      </c>
      <c r="F44" s="42"/>
      <c r="G44" s="42"/>
      <c r="H44" s="42"/>
      <c r="I44" s="42"/>
      <c r="J44" s="42"/>
      <c r="K44" s="42"/>
      <c r="L44" s="45" t="s">
        <v>212</v>
      </c>
      <c r="M44" s="44" t="s">
        <v>20</v>
      </c>
      <c r="N44" s="44"/>
      <c r="O44" s="44" t="s">
        <v>20</v>
      </c>
      <c r="P44" s="44"/>
      <c r="Q44" s="44"/>
      <c r="R44" s="35">
        <v>2024</v>
      </c>
      <c r="S44" s="44" t="s">
        <v>654</v>
      </c>
      <c r="T44" s="44" t="s">
        <v>655</v>
      </c>
    </row>
    <row r="45" spans="1:20" x14ac:dyDescent="0.15">
      <c r="A45" s="34" t="s">
        <v>509</v>
      </c>
      <c r="B45" s="46">
        <v>45596</v>
      </c>
      <c r="C45" s="41">
        <v>1</v>
      </c>
      <c r="D45" s="42"/>
      <c r="E45" s="42" t="s">
        <v>20</v>
      </c>
      <c r="F45" s="42"/>
      <c r="G45" s="42"/>
      <c r="H45" s="42"/>
      <c r="I45" s="42"/>
      <c r="J45" s="42"/>
      <c r="K45" s="42"/>
      <c r="L45" s="45" t="s">
        <v>212</v>
      </c>
      <c r="M45" s="44" t="s">
        <v>20</v>
      </c>
      <c r="N45" s="44"/>
      <c r="O45" s="44" t="s">
        <v>20</v>
      </c>
      <c r="P45" s="44"/>
      <c r="Q45" s="44"/>
      <c r="R45" s="35">
        <v>2024</v>
      </c>
      <c r="S45" s="44" t="s">
        <v>654</v>
      </c>
      <c r="T45" s="44" t="s">
        <v>655</v>
      </c>
    </row>
    <row r="46" spans="1:20" x14ac:dyDescent="0.15">
      <c r="A46" s="34" t="s">
        <v>202</v>
      </c>
      <c r="B46" s="46">
        <v>45016</v>
      </c>
      <c r="C46" s="41">
        <v>1</v>
      </c>
      <c r="D46" s="42"/>
      <c r="E46" s="42"/>
      <c r="F46" s="42"/>
      <c r="G46" s="42"/>
      <c r="H46" s="42"/>
      <c r="I46" s="42" t="s">
        <v>20</v>
      </c>
      <c r="J46" s="42"/>
      <c r="K46" s="42"/>
      <c r="L46" s="61" t="s">
        <v>154</v>
      </c>
      <c r="M46" s="44" t="s">
        <v>20</v>
      </c>
      <c r="N46" s="44"/>
      <c r="O46" s="44"/>
      <c r="P46" s="44"/>
      <c r="Q46" s="44"/>
      <c r="R46" s="35">
        <v>2020</v>
      </c>
      <c r="S46" s="44" t="s">
        <v>654</v>
      </c>
      <c r="T46" s="44" t="s">
        <v>655</v>
      </c>
    </row>
    <row r="47" spans="1:20" x14ac:dyDescent="0.15">
      <c r="A47" s="60" t="s">
        <v>246</v>
      </c>
      <c r="B47" s="46">
        <v>46111</v>
      </c>
      <c r="C47" s="41">
        <v>0.2857142857142857</v>
      </c>
      <c r="D47" s="42"/>
      <c r="E47" s="42"/>
      <c r="F47" s="42"/>
      <c r="G47" s="42"/>
      <c r="H47" s="42"/>
      <c r="I47" s="42" t="s">
        <v>20</v>
      </c>
      <c r="J47" s="42"/>
      <c r="K47" s="42"/>
      <c r="L47" s="35" t="s">
        <v>212</v>
      </c>
      <c r="M47" s="44" t="s">
        <v>20</v>
      </c>
      <c r="N47" s="44"/>
      <c r="O47" s="44"/>
      <c r="P47" s="44"/>
      <c r="Q47" s="44"/>
      <c r="R47" s="35">
        <v>2022</v>
      </c>
      <c r="S47" s="35" t="s">
        <v>667</v>
      </c>
      <c r="T47" s="44" t="s">
        <v>655</v>
      </c>
    </row>
    <row r="48" spans="1:20" x14ac:dyDescent="0.15">
      <c r="A48" s="34" t="s">
        <v>206</v>
      </c>
      <c r="B48" s="47">
        <v>46081</v>
      </c>
      <c r="C48" s="65">
        <v>0</v>
      </c>
      <c r="D48" s="42"/>
      <c r="E48" s="42"/>
      <c r="F48" s="42"/>
      <c r="G48" s="42"/>
      <c r="H48" s="42"/>
      <c r="I48" s="42" t="s">
        <v>20</v>
      </c>
      <c r="J48" s="42"/>
      <c r="K48" s="42"/>
      <c r="L48" s="66" t="s">
        <v>170</v>
      </c>
      <c r="M48" s="35" t="s">
        <v>20</v>
      </c>
      <c r="N48" s="35"/>
      <c r="O48" s="35"/>
      <c r="P48" s="35"/>
      <c r="Q48" s="35"/>
      <c r="R48" s="35">
        <v>2020</v>
      </c>
      <c r="S48" s="35" t="s">
        <v>667</v>
      </c>
      <c r="T48" s="35" t="s">
        <v>655</v>
      </c>
    </row>
    <row r="49" spans="1:20" x14ac:dyDescent="0.15">
      <c r="A49" s="39" t="s">
        <v>542</v>
      </c>
      <c r="B49" s="46">
        <v>46387</v>
      </c>
      <c r="C49" s="41">
        <v>0</v>
      </c>
      <c r="D49" s="42" t="s">
        <v>20</v>
      </c>
      <c r="E49" s="42"/>
      <c r="F49" s="42" t="s">
        <v>20</v>
      </c>
      <c r="G49" s="42"/>
      <c r="H49" s="42"/>
      <c r="I49" s="42"/>
      <c r="J49" s="42"/>
      <c r="K49" s="42"/>
      <c r="L49" s="45" t="s">
        <v>212</v>
      </c>
      <c r="M49" s="44" t="s">
        <v>20</v>
      </c>
      <c r="N49" s="44"/>
      <c r="O49" s="44" t="s">
        <v>20</v>
      </c>
      <c r="P49" s="44" t="s">
        <v>20</v>
      </c>
      <c r="Q49" s="44"/>
      <c r="R49" s="48">
        <v>2024</v>
      </c>
      <c r="S49" s="35" t="s">
        <v>667</v>
      </c>
      <c r="T49" s="44" t="s">
        <v>655</v>
      </c>
    </row>
    <row r="50" spans="1:20" x14ac:dyDescent="0.15">
      <c r="A50" s="39" t="s">
        <v>542</v>
      </c>
      <c r="B50" s="46">
        <v>46387</v>
      </c>
      <c r="C50" s="41">
        <v>0</v>
      </c>
      <c r="D50" s="42" t="s">
        <v>20</v>
      </c>
      <c r="E50" s="42"/>
      <c r="F50" s="42" t="s">
        <v>20</v>
      </c>
      <c r="G50" s="42"/>
      <c r="H50" s="42"/>
      <c r="I50" s="42"/>
      <c r="J50" s="42"/>
      <c r="K50" s="42"/>
      <c r="L50" s="45" t="s">
        <v>212</v>
      </c>
      <c r="M50" s="44" t="s">
        <v>20</v>
      </c>
      <c r="N50" s="44"/>
      <c r="O50" s="44" t="s">
        <v>20</v>
      </c>
      <c r="P50" s="44" t="s">
        <v>20</v>
      </c>
      <c r="Q50" s="44"/>
      <c r="R50" s="48">
        <v>2024</v>
      </c>
      <c r="S50" s="35" t="s">
        <v>667</v>
      </c>
      <c r="T50" s="44" t="s">
        <v>655</v>
      </c>
    </row>
    <row r="51" spans="1:20" x14ac:dyDescent="0.15">
      <c r="A51" s="34" t="s">
        <v>528</v>
      </c>
      <c r="B51" s="46">
        <v>45657</v>
      </c>
      <c r="C51" s="41">
        <v>1</v>
      </c>
      <c r="D51" s="42"/>
      <c r="E51" s="42"/>
      <c r="F51" s="42" t="s">
        <v>20</v>
      </c>
      <c r="G51" s="42"/>
      <c r="H51" s="42"/>
      <c r="I51" s="42"/>
      <c r="J51" s="42"/>
      <c r="K51" s="42"/>
      <c r="L51" s="45" t="s">
        <v>212</v>
      </c>
      <c r="M51" s="44" t="s">
        <v>20</v>
      </c>
      <c r="N51" s="44"/>
      <c r="O51" s="44" t="s">
        <v>20</v>
      </c>
      <c r="P51" s="44" t="s">
        <v>20</v>
      </c>
      <c r="Q51" s="44"/>
      <c r="R51" s="35">
        <v>2024</v>
      </c>
      <c r="S51" s="44" t="s">
        <v>654</v>
      </c>
      <c r="T51" s="44" t="s">
        <v>655</v>
      </c>
    </row>
    <row r="52" spans="1:20" x14ac:dyDescent="0.15">
      <c r="A52" s="39" t="s">
        <v>534</v>
      </c>
      <c r="B52" s="46">
        <v>46387</v>
      </c>
      <c r="C52" s="41">
        <v>0</v>
      </c>
      <c r="D52" s="42" t="s">
        <v>20</v>
      </c>
      <c r="E52" s="42"/>
      <c r="F52" s="42" t="s">
        <v>20</v>
      </c>
      <c r="G52" s="42"/>
      <c r="H52" s="42"/>
      <c r="I52" s="42"/>
      <c r="J52" s="42"/>
      <c r="K52" s="42"/>
      <c r="L52" s="45" t="s">
        <v>212</v>
      </c>
      <c r="M52" s="44" t="s">
        <v>20</v>
      </c>
      <c r="N52" s="44"/>
      <c r="O52" s="44" t="s">
        <v>20</v>
      </c>
      <c r="P52" s="44" t="s">
        <v>20</v>
      </c>
      <c r="Q52" s="44"/>
      <c r="R52" s="35">
        <v>2024</v>
      </c>
      <c r="S52" s="35" t="s">
        <v>667</v>
      </c>
      <c r="T52" s="44" t="s">
        <v>655</v>
      </c>
    </row>
    <row r="53" spans="1:20" x14ac:dyDescent="0.15">
      <c r="A53" s="39" t="s">
        <v>534</v>
      </c>
      <c r="B53" s="46">
        <v>46387</v>
      </c>
      <c r="C53" s="41">
        <v>0</v>
      </c>
      <c r="D53" s="42" t="s">
        <v>20</v>
      </c>
      <c r="E53" s="42"/>
      <c r="F53" s="42" t="s">
        <v>20</v>
      </c>
      <c r="G53" s="42"/>
      <c r="H53" s="42"/>
      <c r="I53" s="42"/>
      <c r="J53" s="42"/>
      <c r="K53" s="42"/>
      <c r="L53" s="45" t="s">
        <v>212</v>
      </c>
      <c r="M53" s="44" t="s">
        <v>20</v>
      </c>
      <c r="N53" s="44"/>
      <c r="O53" s="44" t="s">
        <v>20</v>
      </c>
      <c r="P53" s="44" t="s">
        <v>20</v>
      </c>
      <c r="Q53" s="44"/>
      <c r="R53" s="48">
        <v>2024</v>
      </c>
      <c r="S53" s="35" t="s">
        <v>667</v>
      </c>
      <c r="T53" s="44" t="s">
        <v>655</v>
      </c>
    </row>
    <row r="54" spans="1:20" x14ac:dyDescent="0.15">
      <c r="A54" s="34" t="s">
        <v>546</v>
      </c>
      <c r="B54" s="67">
        <v>46012</v>
      </c>
      <c r="C54" s="41">
        <v>0</v>
      </c>
      <c r="D54" s="68" t="s">
        <v>20</v>
      </c>
      <c r="E54" s="68"/>
      <c r="F54" s="68" t="s">
        <v>20</v>
      </c>
      <c r="G54" s="68"/>
      <c r="H54" s="68"/>
      <c r="I54" s="68"/>
      <c r="J54" s="68"/>
      <c r="K54" s="68"/>
      <c r="L54" s="45" t="s">
        <v>212</v>
      </c>
      <c r="M54" s="44" t="s">
        <v>20</v>
      </c>
      <c r="N54" s="44" t="s">
        <v>20</v>
      </c>
      <c r="O54" s="44" t="s">
        <v>20</v>
      </c>
      <c r="P54" s="35"/>
      <c r="Q54" s="35"/>
      <c r="R54" s="35">
        <v>2024</v>
      </c>
      <c r="S54" s="35" t="s">
        <v>667</v>
      </c>
      <c r="T54" s="44" t="s">
        <v>655</v>
      </c>
    </row>
    <row r="55" spans="1:20" x14ac:dyDescent="0.15">
      <c r="A55" s="39" t="s">
        <v>129</v>
      </c>
      <c r="B55" s="40">
        <v>45961</v>
      </c>
      <c r="C55" s="65">
        <v>0</v>
      </c>
      <c r="D55" s="68" t="s">
        <v>20</v>
      </c>
      <c r="E55" s="68"/>
      <c r="F55" s="68"/>
      <c r="G55" s="68"/>
      <c r="H55" s="68"/>
      <c r="I55" s="68"/>
      <c r="J55" s="68"/>
      <c r="K55" s="68"/>
      <c r="L55" s="45" t="s">
        <v>212</v>
      </c>
      <c r="M55" s="54" t="s">
        <v>20</v>
      </c>
      <c r="N55" s="54"/>
      <c r="O55" s="54" t="s">
        <v>20</v>
      </c>
      <c r="P55" s="54"/>
      <c r="Q55" s="54"/>
      <c r="R55" s="35">
        <v>2019</v>
      </c>
      <c r="S55" s="35" t="s">
        <v>667</v>
      </c>
      <c r="T55" s="44" t="s">
        <v>655</v>
      </c>
    </row>
    <row r="56" spans="1:20" x14ac:dyDescent="0.15">
      <c r="A56" s="34" t="s">
        <v>512</v>
      </c>
      <c r="B56" s="69">
        <v>45657</v>
      </c>
      <c r="C56" s="41">
        <v>1</v>
      </c>
      <c r="D56" s="42"/>
      <c r="E56" s="42"/>
      <c r="F56" s="42" t="s">
        <v>20</v>
      </c>
      <c r="G56" s="42"/>
      <c r="H56" s="42"/>
      <c r="I56" s="42"/>
      <c r="J56" s="42"/>
      <c r="K56" s="42"/>
      <c r="L56" s="45" t="s">
        <v>212</v>
      </c>
      <c r="M56" s="44" t="s">
        <v>20</v>
      </c>
      <c r="N56" s="44"/>
      <c r="O56" s="44" t="s">
        <v>20</v>
      </c>
      <c r="P56" s="44" t="s">
        <v>20</v>
      </c>
      <c r="Q56" s="44"/>
      <c r="R56" s="48">
        <v>2024</v>
      </c>
      <c r="S56" s="44" t="s">
        <v>654</v>
      </c>
      <c r="T56" s="44" t="s">
        <v>655</v>
      </c>
    </row>
    <row r="57" spans="1:20" x14ac:dyDescent="0.15">
      <c r="A57" s="34" t="s">
        <v>27</v>
      </c>
      <c r="B57" s="70">
        <v>46218</v>
      </c>
      <c r="C57" s="41">
        <v>0</v>
      </c>
      <c r="D57" s="42"/>
      <c r="E57" s="42"/>
      <c r="F57" s="42"/>
      <c r="G57" s="42" t="s">
        <v>20</v>
      </c>
      <c r="H57" s="42"/>
      <c r="I57" s="42"/>
      <c r="J57" s="42"/>
      <c r="K57" s="42"/>
      <c r="L57" s="45" t="s">
        <v>212</v>
      </c>
      <c r="M57" s="54" t="s">
        <v>20</v>
      </c>
      <c r="N57" s="54"/>
      <c r="O57" s="54" t="s">
        <v>20</v>
      </c>
      <c r="P57" s="44"/>
      <c r="Q57" s="44"/>
      <c r="R57" s="35">
        <v>2016</v>
      </c>
      <c r="S57" s="35" t="s">
        <v>667</v>
      </c>
      <c r="T57" s="44" t="s">
        <v>655</v>
      </c>
    </row>
    <row r="58" spans="1:20" x14ac:dyDescent="0.15">
      <c r="A58" s="60" t="s">
        <v>256</v>
      </c>
      <c r="B58" s="71">
        <v>46022</v>
      </c>
      <c r="C58" s="41">
        <v>1</v>
      </c>
      <c r="D58" s="42"/>
      <c r="E58" s="42"/>
      <c r="F58" s="42"/>
      <c r="G58" s="42"/>
      <c r="H58" s="42"/>
      <c r="I58" s="42" t="s">
        <v>20</v>
      </c>
      <c r="J58" s="42"/>
      <c r="K58" s="42"/>
      <c r="L58" s="58" t="s">
        <v>208</v>
      </c>
      <c r="M58" s="44" t="s">
        <v>20</v>
      </c>
      <c r="N58" s="44"/>
      <c r="O58" s="44"/>
      <c r="P58" s="44"/>
      <c r="Q58" s="44"/>
      <c r="R58" s="35">
        <v>2022</v>
      </c>
      <c r="S58" s="35" t="s">
        <v>654</v>
      </c>
      <c r="T58" s="44" t="s">
        <v>655</v>
      </c>
    </row>
    <row r="59" spans="1:20" x14ac:dyDescent="0.15">
      <c r="A59" s="34" t="s">
        <v>792</v>
      </c>
      <c r="B59" s="40">
        <v>46021</v>
      </c>
      <c r="C59" s="41">
        <v>0</v>
      </c>
      <c r="D59" s="42"/>
      <c r="E59" s="42"/>
      <c r="F59" s="42"/>
      <c r="G59" s="42"/>
      <c r="H59" s="42"/>
      <c r="I59" s="42" t="s">
        <v>20</v>
      </c>
      <c r="J59" s="42"/>
      <c r="K59" s="42"/>
      <c r="L59" s="45" t="s">
        <v>208</v>
      </c>
      <c r="M59" s="44" t="s">
        <v>20</v>
      </c>
      <c r="N59" s="44"/>
      <c r="O59" s="44" t="s">
        <v>20</v>
      </c>
      <c r="P59" s="44"/>
      <c r="Q59" s="44"/>
      <c r="R59" s="35">
        <v>2025</v>
      </c>
      <c r="S59" s="35" t="s">
        <v>667</v>
      </c>
      <c r="T59" s="35" t="s">
        <v>655</v>
      </c>
    </row>
    <row r="60" spans="1:20" x14ac:dyDescent="0.15">
      <c r="A60" s="34" t="s">
        <v>233</v>
      </c>
      <c r="B60" s="72">
        <v>46269</v>
      </c>
      <c r="C60" s="41">
        <v>0</v>
      </c>
      <c r="D60" s="42" t="s">
        <v>20</v>
      </c>
      <c r="E60" s="42" t="s">
        <v>20</v>
      </c>
      <c r="F60" s="42"/>
      <c r="G60" s="42"/>
      <c r="H60" s="42"/>
      <c r="I60" s="42"/>
      <c r="J60" s="42"/>
      <c r="K60" s="42"/>
      <c r="L60" s="35" t="s">
        <v>212</v>
      </c>
      <c r="M60" s="44" t="s">
        <v>20</v>
      </c>
      <c r="N60" s="44"/>
      <c r="O60" s="44" t="s">
        <v>20</v>
      </c>
      <c r="P60" s="44"/>
      <c r="Q60" s="44"/>
      <c r="R60" s="35">
        <v>2021</v>
      </c>
      <c r="S60" s="35" t="s">
        <v>667</v>
      </c>
      <c r="T60" s="44" t="s">
        <v>655</v>
      </c>
    </row>
    <row r="61" spans="1:20" x14ac:dyDescent="0.15">
      <c r="A61" s="34" t="s">
        <v>881</v>
      </c>
      <c r="B61" s="40">
        <v>46022</v>
      </c>
      <c r="C61" s="41">
        <v>0</v>
      </c>
      <c r="D61" s="42"/>
      <c r="E61" s="42"/>
      <c r="F61" s="42"/>
      <c r="G61" s="42"/>
      <c r="H61" s="42" t="s">
        <v>20</v>
      </c>
      <c r="I61" s="42"/>
      <c r="J61" s="42"/>
      <c r="K61" s="42"/>
      <c r="L61" s="59" t="s">
        <v>274</v>
      </c>
      <c r="M61" s="44" t="s">
        <v>20</v>
      </c>
      <c r="N61" s="44"/>
      <c r="O61" s="44" t="s">
        <v>20</v>
      </c>
      <c r="P61" s="44"/>
      <c r="Q61" s="44"/>
      <c r="R61" s="35">
        <v>2025</v>
      </c>
      <c r="S61" s="35" t="s">
        <v>667</v>
      </c>
      <c r="T61" s="35" t="s">
        <v>655</v>
      </c>
    </row>
    <row r="62" spans="1:20" x14ac:dyDescent="0.15">
      <c r="A62" s="34" t="s">
        <v>883</v>
      </c>
      <c r="B62" s="40">
        <v>46022</v>
      </c>
      <c r="C62" s="41">
        <v>0</v>
      </c>
      <c r="D62" s="42"/>
      <c r="E62" s="42"/>
      <c r="F62" s="42"/>
      <c r="G62" s="42"/>
      <c r="H62" s="42" t="s">
        <v>20</v>
      </c>
      <c r="I62" s="42"/>
      <c r="J62" s="42"/>
      <c r="K62" s="42"/>
      <c r="L62" s="61" t="s">
        <v>154</v>
      </c>
      <c r="M62" s="44" t="s">
        <v>20</v>
      </c>
      <c r="N62" s="44"/>
      <c r="O62" s="44"/>
      <c r="P62" s="44"/>
      <c r="Q62" s="44"/>
      <c r="R62" s="35">
        <v>2025</v>
      </c>
      <c r="S62" s="35" t="s">
        <v>667</v>
      </c>
      <c r="T62" s="35" t="s">
        <v>655</v>
      </c>
    </row>
    <row r="63" spans="1:20" x14ac:dyDescent="0.15">
      <c r="A63" s="34" t="s">
        <v>360</v>
      </c>
      <c r="B63" s="70">
        <v>45291</v>
      </c>
      <c r="C63" s="41">
        <v>1</v>
      </c>
      <c r="D63" s="42"/>
      <c r="E63" s="42" t="s">
        <v>20</v>
      </c>
      <c r="F63" s="42"/>
      <c r="G63" s="42"/>
      <c r="H63" s="42"/>
      <c r="I63" s="42"/>
      <c r="J63" s="42"/>
      <c r="K63" s="42"/>
      <c r="L63" s="55" t="s">
        <v>225</v>
      </c>
      <c r="M63" s="44" t="s">
        <v>20</v>
      </c>
      <c r="N63" s="44"/>
      <c r="O63" s="44" t="s">
        <v>20</v>
      </c>
      <c r="P63" s="44"/>
      <c r="Q63" s="44"/>
      <c r="R63" s="35">
        <v>2023</v>
      </c>
      <c r="S63" s="44" t="s">
        <v>654</v>
      </c>
      <c r="T63" s="44" t="s">
        <v>655</v>
      </c>
    </row>
    <row r="64" spans="1:20" x14ac:dyDescent="0.15">
      <c r="A64" s="34" t="s">
        <v>262</v>
      </c>
      <c r="B64" s="47">
        <v>45657</v>
      </c>
      <c r="C64" s="41">
        <v>1</v>
      </c>
      <c r="D64" s="42" t="s">
        <v>20</v>
      </c>
      <c r="E64" s="42" t="s">
        <v>20</v>
      </c>
      <c r="F64" s="42"/>
      <c r="G64" s="42"/>
      <c r="H64" s="42"/>
      <c r="I64" s="42"/>
      <c r="J64" s="42"/>
      <c r="K64" s="42"/>
      <c r="L64" s="45" t="s">
        <v>212</v>
      </c>
      <c r="M64" s="44" t="s">
        <v>20</v>
      </c>
      <c r="N64" s="44"/>
      <c r="O64" s="44" t="s">
        <v>20</v>
      </c>
      <c r="P64" s="44"/>
      <c r="Q64" s="44"/>
      <c r="R64" s="35">
        <v>2022</v>
      </c>
      <c r="S64" s="44" t="s">
        <v>654</v>
      </c>
      <c r="T64" s="44" t="s">
        <v>655</v>
      </c>
    </row>
    <row r="65" spans="1:20" x14ac:dyDescent="0.15">
      <c r="A65" s="34" t="s">
        <v>430</v>
      </c>
      <c r="B65" s="73">
        <v>46022</v>
      </c>
      <c r="C65" s="41">
        <v>0</v>
      </c>
      <c r="D65" s="42" t="s">
        <v>20</v>
      </c>
      <c r="E65" s="42" t="s">
        <v>20</v>
      </c>
      <c r="F65" s="42"/>
      <c r="G65" s="42"/>
      <c r="H65" s="42"/>
      <c r="I65" s="42"/>
      <c r="J65" s="42"/>
      <c r="K65" s="42"/>
      <c r="L65" s="45" t="s">
        <v>225</v>
      </c>
      <c r="M65" s="44" t="s">
        <v>20</v>
      </c>
      <c r="N65" s="44"/>
      <c r="O65" s="44" t="s">
        <v>20</v>
      </c>
      <c r="P65" s="44"/>
      <c r="Q65" s="44"/>
      <c r="R65" s="35">
        <v>2022</v>
      </c>
      <c r="S65" s="35" t="s">
        <v>667</v>
      </c>
      <c r="T65" s="44" t="s">
        <v>655</v>
      </c>
    </row>
    <row r="66" spans="1:20" x14ac:dyDescent="0.15">
      <c r="A66" s="34" t="s">
        <v>500</v>
      </c>
      <c r="B66" s="69">
        <v>45596</v>
      </c>
      <c r="C66" s="41">
        <v>1</v>
      </c>
      <c r="D66" s="42"/>
      <c r="E66" s="42" t="s">
        <v>20</v>
      </c>
      <c r="F66" s="42"/>
      <c r="G66" s="42"/>
      <c r="H66" s="42"/>
      <c r="I66" s="42"/>
      <c r="J66" s="42"/>
      <c r="K66" s="42"/>
      <c r="L66" s="45" t="s">
        <v>212</v>
      </c>
      <c r="M66" s="44" t="s">
        <v>20</v>
      </c>
      <c r="N66" s="44"/>
      <c r="O66" s="44" t="s">
        <v>20</v>
      </c>
      <c r="P66" s="44"/>
      <c r="Q66" s="44"/>
      <c r="R66" s="35">
        <v>2024</v>
      </c>
      <c r="S66" s="44" t="s">
        <v>654</v>
      </c>
      <c r="T66" s="44" t="s">
        <v>655</v>
      </c>
    </row>
    <row r="67" spans="1:20" x14ac:dyDescent="0.15">
      <c r="A67" s="34" t="s">
        <v>491</v>
      </c>
      <c r="B67" s="69">
        <v>45596</v>
      </c>
      <c r="C67" s="41">
        <v>1</v>
      </c>
      <c r="D67" s="42"/>
      <c r="E67" s="42" t="s">
        <v>20</v>
      </c>
      <c r="F67" s="42"/>
      <c r="G67" s="42"/>
      <c r="H67" s="42"/>
      <c r="I67" s="42"/>
      <c r="J67" s="42"/>
      <c r="K67" s="42"/>
      <c r="L67" s="45" t="s">
        <v>212</v>
      </c>
      <c r="M67" s="44" t="s">
        <v>20</v>
      </c>
      <c r="N67" s="44"/>
      <c r="O67" s="44" t="s">
        <v>20</v>
      </c>
      <c r="P67" s="44"/>
      <c r="Q67" s="44"/>
      <c r="R67" s="35">
        <v>2024</v>
      </c>
      <c r="S67" s="44" t="s">
        <v>654</v>
      </c>
      <c r="T67" s="44" t="s">
        <v>655</v>
      </c>
    </row>
    <row r="68" spans="1:20" x14ac:dyDescent="0.15">
      <c r="A68" s="34" t="s">
        <v>518</v>
      </c>
      <c r="B68" s="69">
        <v>45596</v>
      </c>
      <c r="C68" s="41">
        <v>1</v>
      </c>
      <c r="D68" s="42"/>
      <c r="E68" s="42" t="s">
        <v>20</v>
      </c>
      <c r="F68" s="42"/>
      <c r="G68" s="42"/>
      <c r="H68" s="42"/>
      <c r="I68" s="42"/>
      <c r="J68" s="42"/>
      <c r="K68" s="42"/>
      <c r="L68" s="45" t="s">
        <v>212</v>
      </c>
      <c r="M68" s="44" t="s">
        <v>20</v>
      </c>
      <c r="N68" s="44"/>
      <c r="O68" s="44" t="s">
        <v>20</v>
      </c>
      <c r="P68" s="44"/>
      <c r="Q68" s="44"/>
      <c r="R68" s="35">
        <v>2024</v>
      </c>
      <c r="S68" s="44" t="s">
        <v>654</v>
      </c>
      <c r="T68" s="44" t="s">
        <v>655</v>
      </c>
    </row>
    <row r="69" spans="1:20" x14ac:dyDescent="0.15">
      <c r="A69" s="34" t="s">
        <v>452</v>
      </c>
      <c r="B69" s="40">
        <v>45961</v>
      </c>
      <c r="C69" s="41">
        <v>0.91666666666666663</v>
      </c>
      <c r="D69" s="42" t="s">
        <v>20</v>
      </c>
      <c r="E69" s="42"/>
      <c r="F69" s="42"/>
      <c r="G69" s="42"/>
      <c r="H69" s="42"/>
      <c r="I69" s="42"/>
      <c r="J69" s="42"/>
      <c r="K69" s="42"/>
      <c r="L69" s="35" t="s">
        <v>212</v>
      </c>
      <c r="M69" s="44" t="s">
        <v>20</v>
      </c>
      <c r="N69" s="44"/>
      <c r="O69" s="44"/>
      <c r="P69" s="44"/>
      <c r="Q69" s="44"/>
      <c r="R69" s="74">
        <v>2024</v>
      </c>
      <c r="S69" s="35" t="s">
        <v>667</v>
      </c>
      <c r="T69" s="44" t="s">
        <v>655</v>
      </c>
    </row>
    <row r="70" spans="1:20" x14ac:dyDescent="0.15">
      <c r="A70" s="34" t="s">
        <v>269</v>
      </c>
      <c r="B70" s="75">
        <v>45884</v>
      </c>
      <c r="C70" s="41">
        <v>1</v>
      </c>
      <c r="D70" s="68" t="s">
        <v>20</v>
      </c>
      <c r="E70" s="68"/>
      <c r="F70" s="68"/>
      <c r="G70" s="68"/>
      <c r="H70" s="68"/>
      <c r="I70" s="68"/>
      <c r="J70" s="68"/>
      <c r="K70" s="68"/>
      <c r="L70" s="45" t="s">
        <v>212</v>
      </c>
      <c r="M70" s="44" t="s">
        <v>20</v>
      </c>
      <c r="N70" s="44"/>
      <c r="O70" s="44" t="s">
        <v>20</v>
      </c>
      <c r="P70" s="35"/>
      <c r="Q70" s="35"/>
      <c r="R70" s="48">
        <v>2022</v>
      </c>
      <c r="S70" s="35" t="s">
        <v>654</v>
      </c>
      <c r="T70" s="44" t="s">
        <v>655</v>
      </c>
    </row>
    <row r="71" spans="1:20" x14ac:dyDescent="0.15">
      <c r="A71" s="76" t="s">
        <v>118</v>
      </c>
      <c r="B71" s="75">
        <v>46265</v>
      </c>
      <c r="C71" s="51">
        <v>0</v>
      </c>
      <c r="D71" s="52"/>
      <c r="E71" s="52"/>
      <c r="F71" s="52" t="s">
        <v>20</v>
      </c>
      <c r="G71" s="52"/>
      <c r="H71" s="52"/>
      <c r="I71" s="52"/>
      <c r="J71" s="52"/>
      <c r="K71" s="52"/>
      <c r="L71" s="45" t="s">
        <v>212</v>
      </c>
      <c r="M71" s="54" t="s">
        <v>20</v>
      </c>
      <c r="N71" s="54"/>
      <c r="O71" s="54"/>
      <c r="P71" s="54"/>
      <c r="Q71" s="54"/>
      <c r="R71" s="35">
        <v>2019</v>
      </c>
      <c r="S71" s="35" t="s">
        <v>667</v>
      </c>
      <c r="T71" s="44" t="s">
        <v>655</v>
      </c>
    </row>
    <row r="72" spans="1:20" x14ac:dyDescent="0.15">
      <c r="A72" s="34" t="s">
        <v>121</v>
      </c>
      <c r="B72" s="46">
        <v>46022</v>
      </c>
      <c r="C72" s="51">
        <v>0</v>
      </c>
      <c r="D72" s="52" t="s">
        <v>20</v>
      </c>
      <c r="E72" s="52"/>
      <c r="F72" s="52"/>
      <c r="G72" s="52"/>
      <c r="H72" s="52"/>
      <c r="I72" s="52"/>
      <c r="J72" s="52"/>
      <c r="K72" s="52"/>
      <c r="L72" s="35" t="s">
        <v>212</v>
      </c>
      <c r="M72" s="54" t="s">
        <v>20</v>
      </c>
      <c r="N72" s="54"/>
      <c r="O72" s="54"/>
      <c r="P72" s="54"/>
      <c r="Q72" s="54"/>
      <c r="R72" s="35">
        <v>2019</v>
      </c>
      <c r="S72" s="35" t="s">
        <v>667</v>
      </c>
      <c r="T72" s="44" t="s">
        <v>655</v>
      </c>
    </row>
    <row r="73" spans="1:20" x14ac:dyDescent="0.15">
      <c r="A73" s="77" t="s">
        <v>783</v>
      </c>
      <c r="B73" s="73">
        <v>46249</v>
      </c>
      <c r="C73" s="41">
        <v>0</v>
      </c>
      <c r="D73" s="52" t="s">
        <v>20</v>
      </c>
      <c r="E73" s="52" t="s">
        <v>20</v>
      </c>
      <c r="F73" s="52"/>
      <c r="G73" s="52"/>
      <c r="H73" s="52"/>
      <c r="I73" s="52"/>
      <c r="J73" s="52"/>
      <c r="K73" s="52"/>
      <c r="L73" s="45" t="s">
        <v>212</v>
      </c>
      <c r="M73" s="54" t="s">
        <v>20</v>
      </c>
      <c r="N73" s="54" t="s">
        <v>20</v>
      </c>
      <c r="O73" s="54" t="s">
        <v>20</v>
      </c>
      <c r="P73" s="54"/>
      <c r="Q73" s="54"/>
      <c r="R73" s="48">
        <v>2017</v>
      </c>
      <c r="S73" s="35" t="s">
        <v>667</v>
      </c>
      <c r="T73" s="44" t="s">
        <v>655</v>
      </c>
    </row>
    <row r="74" spans="1:20" x14ac:dyDescent="0.15">
      <c r="A74" s="34" t="s">
        <v>146</v>
      </c>
      <c r="B74" s="69">
        <v>45961</v>
      </c>
      <c r="C74" s="51">
        <v>0</v>
      </c>
      <c r="D74" s="52" t="s">
        <v>20</v>
      </c>
      <c r="E74" s="52"/>
      <c r="F74" s="52"/>
      <c r="G74" s="52"/>
      <c r="H74" s="52"/>
      <c r="I74" s="52"/>
      <c r="J74" s="52"/>
      <c r="K74" s="52"/>
      <c r="L74" s="35" t="s">
        <v>212</v>
      </c>
      <c r="M74" s="54" t="s">
        <v>20</v>
      </c>
      <c r="N74" s="54"/>
      <c r="O74" s="54"/>
      <c r="P74" s="54"/>
      <c r="Q74" s="54"/>
      <c r="R74" s="35">
        <v>2019</v>
      </c>
      <c r="S74" s="35" t="s">
        <v>667</v>
      </c>
      <c r="T74" s="44" t="s">
        <v>655</v>
      </c>
    </row>
    <row r="75" spans="1:20" x14ac:dyDescent="0.15">
      <c r="A75" s="34" t="s">
        <v>411</v>
      </c>
      <c r="B75" s="40">
        <v>45747</v>
      </c>
      <c r="C75" s="41">
        <v>1</v>
      </c>
      <c r="D75" s="42"/>
      <c r="E75" s="42"/>
      <c r="F75" s="42"/>
      <c r="G75" s="42"/>
      <c r="H75" s="42"/>
      <c r="I75" s="42" t="s">
        <v>20</v>
      </c>
      <c r="J75" s="42"/>
      <c r="K75" s="42"/>
      <c r="L75" s="43" t="s">
        <v>213</v>
      </c>
      <c r="M75" s="44" t="s">
        <v>20</v>
      </c>
      <c r="N75" s="44"/>
      <c r="O75" s="44"/>
      <c r="P75" s="44"/>
      <c r="Q75" s="44"/>
      <c r="R75" s="48">
        <v>2024</v>
      </c>
      <c r="S75" s="35" t="s">
        <v>654</v>
      </c>
      <c r="T75" s="35" t="s">
        <v>655</v>
      </c>
    </row>
    <row r="76" spans="1:20" x14ac:dyDescent="0.15">
      <c r="A76" s="60" t="s">
        <v>261</v>
      </c>
      <c r="B76" s="75">
        <v>46203</v>
      </c>
      <c r="C76" s="41">
        <v>0</v>
      </c>
      <c r="D76" s="42"/>
      <c r="E76" s="42"/>
      <c r="F76" s="42"/>
      <c r="G76" s="42"/>
      <c r="H76" s="42"/>
      <c r="I76" s="42"/>
      <c r="J76" s="42"/>
      <c r="K76" s="42" t="s">
        <v>20</v>
      </c>
      <c r="L76" s="45" t="s">
        <v>212</v>
      </c>
      <c r="M76" s="44" t="s">
        <v>20</v>
      </c>
      <c r="N76" s="44"/>
      <c r="O76" s="44" t="s">
        <v>20</v>
      </c>
      <c r="P76" s="44"/>
      <c r="Q76" s="44"/>
      <c r="R76" s="48">
        <v>2022</v>
      </c>
      <c r="S76" s="35" t="s">
        <v>667</v>
      </c>
      <c r="T76" s="44" t="s">
        <v>655</v>
      </c>
    </row>
    <row r="77" spans="1:20" x14ac:dyDescent="0.15">
      <c r="A77" s="34" t="s">
        <v>317</v>
      </c>
      <c r="B77" s="63">
        <v>46112</v>
      </c>
      <c r="C77" s="41">
        <v>0</v>
      </c>
      <c r="D77" s="42"/>
      <c r="E77" s="42"/>
      <c r="F77" s="42"/>
      <c r="G77" s="42"/>
      <c r="H77" s="42"/>
      <c r="I77" s="42" t="s">
        <v>20</v>
      </c>
      <c r="J77" s="42"/>
      <c r="K77" s="42"/>
      <c r="L77" s="64" t="s">
        <v>213</v>
      </c>
      <c r="M77" s="44" t="s">
        <v>20</v>
      </c>
      <c r="N77" s="44"/>
      <c r="O77" s="44"/>
      <c r="P77" s="44"/>
      <c r="Q77" s="44"/>
      <c r="R77" s="35">
        <v>2023</v>
      </c>
      <c r="S77" s="35" t="s">
        <v>667</v>
      </c>
      <c r="T77" s="44" t="s">
        <v>655</v>
      </c>
    </row>
    <row r="78" spans="1:20" x14ac:dyDescent="0.15">
      <c r="A78" s="34" t="s">
        <v>317</v>
      </c>
      <c r="B78" s="63">
        <v>46112</v>
      </c>
      <c r="C78" s="41">
        <v>0</v>
      </c>
      <c r="D78" s="42"/>
      <c r="E78" s="42"/>
      <c r="F78" s="42"/>
      <c r="G78" s="42"/>
      <c r="H78" s="42"/>
      <c r="I78" s="42" t="s">
        <v>20</v>
      </c>
      <c r="J78" s="42"/>
      <c r="K78" s="42"/>
      <c r="L78" s="64" t="s">
        <v>213</v>
      </c>
      <c r="M78" s="44" t="s">
        <v>20</v>
      </c>
      <c r="N78" s="44"/>
      <c r="O78" s="44"/>
      <c r="P78" s="44"/>
      <c r="Q78" s="44"/>
      <c r="R78" s="35">
        <v>2023</v>
      </c>
      <c r="S78" s="35" t="s">
        <v>667</v>
      </c>
      <c r="T78" s="44" t="s">
        <v>655</v>
      </c>
    </row>
    <row r="79" spans="1:20" x14ac:dyDescent="0.15">
      <c r="A79" s="34" t="s">
        <v>317</v>
      </c>
      <c r="B79" s="63">
        <v>46112</v>
      </c>
      <c r="C79" s="41">
        <v>0</v>
      </c>
      <c r="D79" s="42"/>
      <c r="E79" s="42"/>
      <c r="F79" s="42"/>
      <c r="G79" s="42"/>
      <c r="H79" s="42"/>
      <c r="I79" s="42" t="s">
        <v>20</v>
      </c>
      <c r="J79" s="42"/>
      <c r="K79" s="42"/>
      <c r="L79" s="64" t="s">
        <v>213</v>
      </c>
      <c r="M79" s="44" t="s">
        <v>20</v>
      </c>
      <c r="N79" s="44"/>
      <c r="O79" s="44"/>
      <c r="P79" s="44"/>
      <c r="Q79" s="44"/>
      <c r="R79" s="35">
        <v>2023</v>
      </c>
      <c r="S79" s="35" t="s">
        <v>667</v>
      </c>
      <c r="T79" s="44" t="s">
        <v>655</v>
      </c>
    </row>
    <row r="80" spans="1:20" x14ac:dyDescent="0.15">
      <c r="A80" s="34" t="s">
        <v>827</v>
      </c>
      <c r="B80" s="40">
        <v>46112</v>
      </c>
      <c r="C80" s="41">
        <v>0</v>
      </c>
      <c r="D80" s="42"/>
      <c r="E80" s="42"/>
      <c r="F80" s="42"/>
      <c r="G80" s="42"/>
      <c r="H80" s="42"/>
      <c r="I80" s="42" t="s">
        <v>20</v>
      </c>
      <c r="J80" s="42"/>
      <c r="K80" s="42"/>
      <c r="L80" s="45" t="s">
        <v>213</v>
      </c>
      <c r="M80" s="44" t="s">
        <v>20</v>
      </c>
      <c r="N80" s="44"/>
      <c r="O80" s="44"/>
      <c r="P80" s="44"/>
      <c r="Q80" s="44"/>
      <c r="R80" s="35">
        <v>2025</v>
      </c>
      <c r="S80" s="35" t="s">
        <v>667</v>
      </c>
      <c r="T80" s="35" t="s">
        <v>655</v>
      </c>
    </row>
    <row r="81" spans="1:20" x14ac:dyDescent="0.15">
      <c r="A81" s="34" t="s">
        <v>827</v>
      </c>
      <c r="B81" s="40">
        <v>46112</v>
      </c>
      <c r="C81" s="41">
        <v>0</v>
      </c>
      <c r="D81" s="42"/>
      <c r="E81" s="42"/>
      <c r="F81" s="42"/>
      <c r="G81" s="42"/>
      <c r="H81" s="42"/>
      <c r="I81" s="42" t="s">
        <v>20</v>
      </c>
      <c r="J81" s="42"/>
      <c r="K81" s="42"/>
      <c r="L81" s="45" t="s">
        <v>213</v>
      </c>
      <c r="M81" s="44" t="s">
        <v>20</v>
      </c>
      <c r="N81" s="44"/>
      <c r="O81" s="44"/>
      <c r="P81" s="44"/>
      <c r="Q81" s="44"/>
      <c r="R81" s="35">
        <v>2025</v>
      </c>
      <c r="S81" s="35" t="s">
        <v>667</v>
      </c>
      <c r="T81" s="35" t="s">
        <v>655</v>
      </c>
    </row>
    <row r="82" spans="1:20" x14ac:dyDescent="0.15">
      <c r="A82" s="34" t="s">
        <v>827</v>
      </c>
      <c r="B82" s="40">
        <v>46112</v>
      </c>
      <c r="C82" s="41">
        <v>0</v>
      </c>
      <c r="D82" s="42"/>
      <c r="E82" s="42"/>
      <c r="F82" s="42"/>
      <c r="G82" s="42"/>
      <c r="H82" s="42"/>
      <c r="I82" s="42" t="s">
        <v>20</v>
      </c>
      <c r="J82" s="42"/>
      <c r="K82" s="42"/>
      <c r="L82" s="45" t="s">
        <v>213</v>
      </c>
      <c r="M82" s="44" t="s">
        <v>20</v>
      </c>
      <c r="N82" s="44"/>
      <c r="O82" s="44"/>
      <c r="P82" s="44"/>
      <c r="Q82" s="44"/>
      <c r="R82" s="35">
        <v>2025</v>
      </c>
      <c r="S82" s="35" t="s">
        <v>667</v>
      </c>
      <c r="T82" s="35" t="s">
        <v>655</v>
      </c>
    </row>
    <row r="83" spans="1:20" x14ac:dyDescent="0.15">
      <c r="A83" s="34" t="s">
        <v>416</v>
      </c>
      <c r="B83" s="40">
        <v>45747</v>
      </c>
      <c r="C83" s="41">
        <v>1</v>
      </c>
      <c r="D83" s="42"/>
      <c r="E83" s="42"/>
      <c r="F83" s="42"/>
      <c r="G83" s="42"/>
      <c r="H83" s="42"/>
      <c r="I83" s="42" t="s">
        <v>20</v>
      </c>
      <c r="J83" s="42"/>
      <c r="K83" s="42"/>
      <c r="L83" s="43" t="s">
        <v>213</v>
      </c>
      <c r="M83" s="44" t="s">
        <v>20</v>
      </c>
      <c r="N83" s="44"/>
      <c r="O83" s="44"/>
      <c r="P83" s="44"/>
      <c r="Q83" s="44"/>
      <c r="R83" s="48">
        <v>2024</v>
      </c>
      <c r="S83" s="35" t="s">
        <v>654</v>
      </c>
      <c r="T83" s="35" t="s">
        <v>655</v>
      </c>
    </row>
    <row r="84" spans="1:20" x14ac:dyDescent="0.15">
      <c r="A84" s="56" t="s">
        <v>342</v>
      </c>
      <c r="B84" s="70">
        <v>45492</v>
      </c>
      <c r="C84" s="41">
        <v>1</v>
      </c>
      <c r="D84" s="42"/>
      <c r="E84" s="42"/>
      <c r="F84" s="42"/>
      <c r="G84" s="42"/>
      <c r="H84" s="42" t="s">
        <v>20</v>
      </c>
      <c r="I84" s="42"/>
      <c r="J84" s="42"/>
      <c r="K84" s="42"/>
      <c r="L84" s="64" t="s">
        <v>347</v>
      </c>
      <c r="M84" s="44" t="s">
        <v>20</v>
      </c>
      <c r="N84" s="44"/>
      <c r="O84" s="44"/>
      <c r="P84" s="44"/>
      <c r="Q84" s="44"/>
      <c r="R84" s="48">
        <v>2023</v>
      </c>
      <c r="S84" s="78" t="s">
        <v>654</v>
      </c>
      <c r="T84" s="78" t="s">
        <v>655</v>
      </c>
    </row>
    <row r="85" spans="1:20" x14ac:dyDescent="0.15">
      <c r="A85" s="56" t="s">
        <v>342</v>
      </c>
      <c r="B85" s="70">
        <v>46022</v>
      </c>
      <c r="C85" s="41">
        <v>0.25</v>
      </c>
      <c r="D85" s="42"/>
      <c r="E85" s="42"/>
      <c r="F85" s="42"/>
      <c r="G85" s="42"/>
      <c r="H85" s="42" t="s">
        <v>20</v>
      </c>
      <c r="I85" s="42"/>
      <c r="J85" s="42"/>
      <c r="K85" s="42"/>
      <c r="L85" s="64" t="s">
        <v>347</v>
      </c>
      <c r="M85" s="44" t="s">
        <v>20</v>
      </c>
      <c r="N85" s="44"/>
      <c r="O85" s="44"/>
      <c r="P85" s="44"/>
      <c r="Q85" s="44"/>
      <c r="R85" s="35">
        <v>2023</v>
      </c>
      <c r="S85" s="35" t="s">
        <v>667</v>
      </c>
      <c r="T85" s="44" t="s">
        <v>655</v>
      </c>
    </row>
    <row r="86" spans="1:20" x14ac:dyDescent="0.15">
      <c r="A86" s="34" t="s">
        <v>572</v>
      </c>
      <c r="B86" s="79">
        <v>46022</v>
      </c>
      <c r="C86" s="41">
        <v>0</v>
      </c>
      <c r="D86" s="42"/>
      <c r="E86" s="42"/>
      <c r="F86" s="42"/>
      <c r="G86" s="42"/>
      <c r="H86" s="42"/>
      <c r="I86" s="42" t="s">
        <v>20</v>
      </c>
      <c r="J86" s="42"/>
      <c r="K86" s="42"/>
      <c r="L86" s="59" t="s">
        <v>578</v>
      </c>
      <c r="M86" s="44" t="s">
        <v>20</v>
      </c>
      <c r="N86" s="44"/>
      <c r="O86" s="44"/>
      <c r="P86" s="44"/>
      <c r="Q86" s="44"/>
      <c r="R86" s="48">
        <v>2024</v>
      </c>
      <c r="S86" s="35" t="s">
        <v>667</v>
      </c>
      <c r="T86" s="44" t="s">
        <v>655</v>
      </c>
    </row>
    <row r="87" spans="1:20" x14ac:dyDescent="0.15">
      <c r="A87" s="80" t="s">
        <v>351</v>
      </c>
      <c r="B87" s="63">
        <v>45657</v>
      </c>
      <c r="C87" s="41">
        <v>1</v>
      </c>
      <c r="D87" s="42" t="s">
        <v>20</v>
      </c>
      <c r="E87" s="42"/>
      <c r="F87" s="42"/>
      <c r="G87" s="42"/>
      <c r="H87" s="42"/>
      <c r="I87" s="42"/>
      <c r="J87" s="42"/>
      <c r="K87" s="42"/>
      <c r="L87" s="64" t="s">
        <v>196</v>
      </c>
      <c r="M87" s="44" t="s">
        <v>20</v>
      </c>
      <c r="N87" s="44"/>
      <c r="O87" s="44"/>
      <c r="P87" s="44"/>
      <c r="Q87" s="44"/>
      <c r="R87" s="48">
        <v>2023</v>
      </c>
      <c r="S87" s="35" t="s">
        <v>654</v>
      </c>
      <c r="T87" s="35" t="s">
        <v>655</v>
      </c>
    </row>
    <row r="88" spans="1:20" x14ac:dyDescent="0.15">
      <c r="A88" s="80" t="s">
        <v>351</v>
      </c>
      <c r="B88" s="63">
        <v>45473</v>
      </c>
      <c r="C88" s="41">
        <v>1</v>
      </c>
      <c r="D88" s="42" t="s">
        <v>20</v>
      </c>
      <c r="E88" s="42"/>
      <c r="F88" s="42"/>
      <c r="G88" s="42"/>
      <c r="H88" s="42"/>
      <c r="I88" s="42"/>
      <c r="J88" s="42"/>
      <c r="K88" s="42"/>
      <c r="L88" s="43" t="s">
        <v>223</v>
      </c>
      <c r="M88" s="44" t="s">
        <v>20</v>
      </c>
      <c r="N88" s="44"/>
      <c r="O88" s="44"/>
      <c r="P88" s="44"/>
      <c r="Q88" s="44"/>
      <c r="R88" s="35">
        <v>2023</v>
      </c>
      <c r="S88" s="35" t="s">
        <v>654</v>
      </c>
      <c r="T88" s="35" t="s">
        <v>655</v>
      </c>
    </row>
    <row r="89" spans="1:20" x14ac:dyDescent="0.15">
      <c r="A89" s="34" t="s">
        <v>314</v>
      </c>
      <c r="B89" s="81">
        <v>45747</v>
      </c>
      <c r="C89" s="41">
        <v>1</v>
      </c>
      <c r="D89" s="42"/>
      <c r="E89" s="42"/>
      <c r="F89" s="42"/>
      <c r="G89" s="42"/>
      <c r="H89" s="42"/>
      <c r="I89" s="42" t="s">
        <v>20</v>
      </c>
      <c r="J89" s="42"/>
      <c r="K89" s="42"/>
      <c r="L89" s="45" t="s">
        <v>212</v>
      </c>
      <c r="M89" s="44" t="s">
        <v>20</v>
      </c>
      <c r="N89" s="44"/>
      <c r="O89" s="44"/>
      <c r="P89" s="44"/>
      <c r="Q89" s="44"/>
      <c r="R89" s="35">
        <v>2023</v>
      </c>
      <c r="S89" s="35" t="s">
        <v>654</v>
      </c>
      <c r="T89" s="35" t="s">
        <v>655</v>
      </c>
    </row>
    <row r="90" spans="1:20" x14ac:dyDescent="0.15">
      <c r="A90" s="34" t="s">
        <v>308</v>
      </c>
      <c r="B90" s="63">
        <v>46022</v>
      </c>
      <c r="C90" s="41">
        <v>0.5</v>
      </c>
      <c r="D90" s="42"/>
      <c r="E90" s="42"/>
      <c r="F90" s="42"/>
      <c r="G90" s="42"/>
      <c r="H90" s="42"/>
      <c r="I90" s="42" t="s">
        <v>20</v>
      </c>
      <c r="J90" s="42"/>
      <c r="K90" s="42"/>
      <c r="L90" s="45" t="s">
        <v>212</v>
      </c>
      <c r="M90" s="44" t="s">
        <v>20</v>
      </c>
      <c r="N90" s="44"/>
      <c r="O90" s="44"/>
      <c r="P90" s="44"/>
      <c r="Q90" s="44"/>
      <c r="R90" s="35">
        <v>2023</v>
      </c>
      <c r="S90" s="35" t="s">
        <v>667</v>
      </c>
      <c r="T90" s="44" t="s">
        <v>655</v>
      </c>
    </row>
    <row r="91" spans="1:20" x14ac:dyDescent="0.15">
      <c r="A91" s="34" t="s">
        <v>300</v>
      </c>
      <c r="B91" s="82">
        <v>46022</v>
      </c>
      <c r="C91" s="41">
        <v>0</v>
      </c>
      <c r="D91" s="42"/>
      <c r="E91" s="42"/>
      <c r="F91" s="42"/>
      <c r="G91" s="42"/>
      <c r="H91" s="42"/>
      <c r="I91" s="42" t="s">
        <v>20</v>
      </c>
      <c r="J91" s="42"/>
      <c r="K91" s="42"/>
      <c r="L91" s="45" t="s">
        <v>212</v>
      </c>
      <c r="M91" s="44" t="s">
        <v>20</v>
      </c>
      <c r="N91" s="44"/>
      <c r="O91" s="44"/>
      <c r="P91" s="44"/>
      <c r="Q91" s="44"/>
      <c r="R91" s="35">
        <v>2023</v>
      </c>
      <c r="S91" s="35" t="s">
        <v>667</v>
      </c>
      <c r="T91" s="44" t="s">
        <v>655</v>
      </c>
    </row>
    <row r="92" spans="1:20" ht="7" thickBot="1" x14ac:dyDescent="0.2">
      <c r="A92" s="76" t="s">
        <v>131</v>
      </c>
      <c r="B92" s="83">
        <v>46022</v>
      </c>
      <c r="C92" s="51">
        <v>0</v>
      </c>
      <c r="D92" s="52"/>
      <c r="E92" s="52" t="s">
        <v>20</v>
      </c>
      <c r="F92" s="52"/>
      <c r="G92" s="52"/>
      <c r="H92" s="52"/>
      <c r="I92" s="52"/>
      <c r="J92" s="52"/>
      <c r="K92" s="52"/>
      <c r="L92" s="35" t="s">
        <v>212</v>
      </c>
      <c r="M92" s="54" t="s">
        <v>20</v>
      </c>
      <c r="N92" s="54"/>
      <c r="O92" s="54"/>
      <c r="P92" s="54"/>
      <c r="Q92" s="54"/>
      <c r="R92" s="35">
        <v>2019</v>
      </c>
      <c r="S92" s="35" t="s">
        <v>667</v>
      </c>
      <c r="T92" s="44" t="s">
        <v>655</v>
      </c>
    </row>
    <row r="93" spans="1:20" ht="7" thickBot="1" x14ac:dyDescent="0.2">
      <c r="A93" s="39" t="s">
        <v>197</v>
      </c>
      <c r="B93" s="84">
        <v>46022</v>
      </c>
      <c r="C93" s="41">
        <v>0.83333333333333337</v>
      </c>
      <c r="D93" s="42"/>
      <c r="E93" s="42"/>
      <c r="F93" s="42"/>
      <c r="G93" s="42"/>
      <c r="H93" s="42" t="s">
        <v>20</v>
      </c>
      <c r="I93" s="42"/>
      <c r="J93" s="42"/>
      <c r="K93" s="42"/>
      <c r="L93" s="85" t="s">
        <v>196</v>
      </c>
      <c r="M93" s="44" t="s">
        <v>20</v>
      </c>
      <c r="N93" s="44"/>
      <c r="O93" s="44"/>
      <c r="P93" s="44"/>
      <c r="Q93" s="44"/>
      <c r="R93" s="35">
        <v>2020</v>
      </c>
      <c r="S93" s="35" t="s">
        <v>667</v>
      </c>
      <c r="T93" s="44" t="s">
        <v>655</v>
      </c>
    </row>
    <row r="94" spans="1:20" x14ac:dyDescent="0.15">
      <c r="A94" s="39" t="s">
        <v>190</v>
      </c>
      <c r="B94" s="84">
        <v>46022</v>
      </c>
      <c r="C94" s="41">
        <v>0.83333333333333337</v>
      </c>
      <c r="D94" s="42"/>
      <c r="E94" s="42"/>
      <c r="F94" s="42"/>
      <c r="G94" s="42"/>
      <c r="H94" s="42" t="s">
        <v>20</v>
      </c>
      <c r="I94" s="42"/>
      <c r="J94" s="42"/>
      <c r="K94" s="42"/>
      <c r="L94" s="57" t="s">
        <v>196</v>
      </c>
      <c r="M94" s="44" t="s">
        <v>20</v>
      </c>
      <c r="N94" s="44"/>
      <c r="O94" s="44"/>
      <c r="P94" s="44"/>
      <c r="Q94" s="44"/>
      <c r="R94" s="35">
        <v>2020</v>
      </c>
      <c r="S94" s="35" t="s">
        <v>667</v>
      </c>
      <c r="T94" s="44" t="s">
        <v>655</v>
      </c>
    </row>
    <row r="95" spans="1:20" x14ac:dyDescent="0.15">
      <c r="A95" s="56" t="s">
        <v>443</v>
      </c>
      <c r="B95" s="81">
        <v>45991</v>
      </c>
      <c r="C95" s="41">
        <v>1</v>
      </c>
      <c r="D95" s="42"/>
      <c r="E95" s="42"/>
      <c r="F95" s="42"/>
      <c r="G95" s="42"/>
      <c r="H95" s="42"/>
      <c r="I95" s="42"/>
      <c r="J95" s="42"/>
      <c r="K95" s="42"/>
      <c r="L95" s="43" t="s">
        <v>223</v>
      </c>
      <c r="M95" s="44" t="s">
        <v>20</v>
      </c>
      <c r="N95" s="44"/>
      <c r="O95" s="44" t="s">
        <v>20</v>
      </c>
      <c r="P95" s="44"/>
      <c r="Q95" s="44"/>
      <c r="R95" s="35">
        <v>2024</v>
      </c>
      <c r="S95" s="44" t="s">
        <v>654</v>
      </c>
      <c r="T95" s="44" t="s">
        <v>655</v>
      </c>
    </row>
    <row r="96" spans="1:20" x14ac:dyDescent="0.15">
      <c r="A96" s="34" t="s">
        <v>127</v>
      </c>
      <c r="B96" s="86">
        <v>46265</v>
      </c>
      <c r="C96" s="41">
        <v>0</v>
      </c>
      <c r="D96" s="52"/>
      <c r="E96" s="52"/>
      <c r="F96" s="52"/>
      <c r="G96" s="52"/>
      <c r="H96" s="52" t="s">
        <v>20</v>
      </c>
      <c r="I96" s="52"/>
      <c r="J96" s="52"/>
      <c r="K96" s="52"/>
      <c r="L96" s="45" t="s">
        <v>212</v>
      </c>
      <c r="M96" s="54"/>
      <c r="N96" s="54"/>
      <c r="O96" s="54"/>
      <c r="P96" s="54"/>
      <c r="Q96" s="54"/>
      <c r="R96" s="35">
        <v>2019</v>
      </c>
      <c r="S96" s="35" t="s">
        <v>667</v>
      </c>
      <c r="T96" s="44" t="s">
        <v>655</v>
      </c>
    </row>
    <row r="97" spans="1:20" x14ac:dyDescent="0.15">
      <c r="A97" s="34" t="s">
        <v>144</v>
      </c>
      <c r="B97" s="81">
        <v>45565</v>
      </c>
      <c r="C97" s="51">
        <v>1</v>
      </c>
      <c r="D97" s="52"/>
      <c r="E97" s="52"/>
      <c r="F97" s="52"/>
      <c r="G97" s="52"/>
      <c r="H97" s="52"/>
      <c r="I97" s="52"/>
      <c r="J97" s="52" t="s">
        <v>20</v>
      </c>
      <c r="K97" s="52"/>
      <c r="L97" s="53" t="s">
        <v>955</v>
      </c>
      <c r="M97" s="54" t="s">
        <v>20</v>
      </c>
      <c r="N97" s="54"/>
      <c r="O97" s="54"/>
      <c r="P97" s="54"/>
      <c r="Q97" s="54"/>
      <c r="R97" s="35">
        <v>2019</v>
      </c>
      <c r="S97" s="35" t="s">
        <v>654</v>
      </c>
      <c r="T97" s="35" t="s">
        <v>655</v>
      </c>
    </row>
    <row r="98" spans="1:20" x14ac:dyDescent="0.15">
      <c r="A98" s="34" t="s">
        <v>830</v>
      </c>
      <c r="B98" s="40">
        <v>46021</v>
      </c>
      <c r="C98" s="41">
        <v>0.2</v>
      </c>
      <c r="D98" s="42"/>
      <c r="E98" s="42"/>
      <c r="F98" s="42"/>
      <c r="G98" s="42"/>
      <c r="H98" s="42"/>
      <c r="I98" s="42" t="s">
        <v>20</v>
      </c>
      <c r="J98" s="42"/>
      <c r="K98" s="42"/>
      <c r="L98" s="45" t="s">
        <v>208</v>
      </c>
      <c r="M98" s="44" t="s">
        <v>20</v>
      </c>
      <c r="N98" s="44"/>
      <c r="O98" s="44"/>
      <c r="P98" s="44"/>
      <c r="Q98" s="44"/>
      <c r="R98" s="35">
        <v>2025</v>
      </c>
      <c r="S98" s="35" t="s">
        <v>667</v>
      </c>
      <c r="T98" s="35" t="s">
        <v>655</v>
      </c>
    </row>
    <row r="99" spans="1:20" x14ac:dyDescent="0.15">
      <c r="A99" s="34" t="s">
        <v>781</v>
      </c>
      <c r="B99" s="87">
        <v>45657</v>
      </c>
      <c r="C99" s="51">
        <v>1</v>
      </c>
      <c r="D99" s="52"/>
      <c r="E99" s="52"/>
      <c r="F99" s="52"/>
      <c r="G99" s="52" t="s">
        <v>20</v>
      </c>
      <c r="H99" s="52"/>
      <c r="I99" s="52"/>
      <c r="J99" s="52"/>
      <c r="K99" s="52"/>
      <c r="L99" s="53" t="s">
        <v>956</v>
      </c>
      <c r="M99" s="54" t="s">
        <v>20</v>
      </c>
      <c r="N99" s="54"/>
      <c r="O99" s="54"/>
      <c r="P99" s="54"/>
      <c r="Q99" s="54"/>
      <c r="R99" s="35">
        <v>2016</v>
      </c>
      <c r="S99" s="35" t="s">
        <v>654</v>
      </c>
      <c r="T99" s="35" t="s">
        <v>655</v>
      </c>
    </row>
    <row r="100" spans="1:20" x14ac:dyDescent="0.15">
      <c r="A100" s="34" t="s">
        <v>780</v>
      </c>
      <c r="B100" s="87">
        <v>45657</v>
      </c>
      <c r="C100" s="51">
        <v>1</v>
      </c>
      <c r="D100" s="52"/>
      <c r="E100" s="52"/>
      <c r="F100" s="52"/>
      <c r="G100" s="52" t="s">
        <v>20</v>
      </c>
      <c r="H100" s="52"/>
      <c r="I100" s="52"/>
      <c r="J100" s="52"/>
      <c r="K100" s="52"/>
      <c r="L100" s="53" t="s">
        <v>956</v>
      </c>
      <c r="M100" s="54" t="s">
        <v>20</v>
      </c>
      <c r="N100" s="54"/>
      <c r="O100" s="54"/>
      <c r="P100" s="54"/>
      <c r="Q100" s="54"/>
      <c r="R100" s="35">
        <v>2016</v>
      </c>
      <c r="S100" s="35" t="s">
        <v>654</v>
      </c>
      <c r="T100" s="35" t="s">
        <v>655</v>
      </c>
    </row>
    <row r="101" spans="1:20" x14ac:dyDescent="0.15">
      <c r="A101" s="34" t="s">
        <v>59</v>
      </c>
      <c r="B101" s="88">
        <v>46022</v>
      </c>
      <c r="C101" s="51">
        <v>0</v>
      </c>
      <c r="D101" s="52"/>
      <c r="E101" s="52"/>
      <c r="F101" s="52"/>
      <c r="G101" s="52"/>
      <c r="H101" s="52"/>
      <c r="I101" s="52" t="s">
        <v>20</v>
      </c>
      <c r="J101" s="52"/>
      <c r="K101" s="52"/>
      <c r="L101" s="43" t="s">
        <v>223</v>
      </c>
      <c r="M101" s="54" t="s">
        <v>20</v>
      </c>
      <c r="N101" s="54"/>
      <c r="O101" s="54"/>
      <c r="P101" s="54"/>
      <c r="Q101" s="54"/>
      <c r="R101" s="35">
        <v>2015</v>
      </c>
      <c r="S101" s="35" t="s">
        <v>667</v>
      </c>
      <c r="T101" s="44" t="s">
        <v>655</v>
      </c>
    </row>
    <row r="102" spans="1:20" x14ac:dyDescent="0.15">
      <c r="A102" s="34" t="s">
        <v>40</v>
      </c>
      <c r="B102" s="83">
        <v>46022</v>
      </c>
      <c r="C102" s="51">
        <v>0</v>
      </c>
      <c r="D102" s="52"/>
      <c r="E102" s="52" t="s">
        <v>20</v>
      </c>
      <c r="F102" s="52"/>
      <c r="G102" s="52"/>
      <c r="H102" s="52"/>
      <c r="I102" s="52"/>
      <c r="J102" s="52"/>
      <c r="K102" s="52"/>
      <c r="L102" s="53" t="s">
        <v>956</v>
      </c>
      <c r="M102" s="54" t="s">
        <v>20</v>
      </c>
      <c r="N102" s="54"/>
      <c r="O102" s="54"/>
      <c r="P102" s="54"/>
      <c r="Q102" s="54"/>
      <c r="R102" s="35">
        <v>2014</v>
      </c>
      <c r="S102" s="35" t="s">
        <v>667</v>
      </c>
      <c r="T102" s="44" t="s">
        <v>655</v>
      </c>
    </row>
    <row r="103" spans="1:20" x14ac:dyDescent="0.15">
      <c r="A103" s="34" t="s">
        <v>37</v>
      </c>
      <c r="B103" s="83">
        <v>46022</v>
      </c>
      <c r="C103" s="51">
        <v>0</v>
      </c>
      <c r="D103" s="52" t="s">
        <v>20</v>
      </c>
      <c r="E103" s="52"/>
      <c r="F103" s="52"/>
      <c r="G103" s="52"/>
      <c r="H103" s="52"/>
      <c r="I103" s="52"/>
      <c r="J103" s="52"/>
      <c r="K103" s="52"/>
      <c r="L103" s="53" t="s">
        <v>956</v>
      </c>
      <c r="M103" s="54" t="s">
        <v>20</v>
      </c>
      <c r="N103" s="54"/>
      <c r="O103" s="54" t="s">
        <v>20</v>
      </c>
      <c r="P103" s="54"/>
      <c r="Q103" s="54"/>
      <c r="R103" s="35">
        <v>2014</v>
      </c>
      <c r="S103" s="35" t="s">
        <v>667</v>
      </c>
      <c r="T103" s="44" t="s">
        <v>655</v>
      </c>
    </row>
    <row r="104" spans="1:20" x14ac:dyDescent="0.15">
      <c r="A104" s="80" t="s">
        <v>116</v>
      </c>
      <c r="B104" s="81">
        <v>45657</v>
      </c>
      <c r="C104" s="51">
        <v>1</v>
      </c>
      <c r="D104" s="52"/>
      <c r="E104" s="52"/>
      <c r="F104" s="52" t="s">
        <v>20</v>
      </c>
      <c r="G104" s="52"/>
      <c r="H104" s="52"/>
      <c r="I104" s="52"/>
      <c r="J104" s="52"/>
      <c r="K104" s="52"/>
      <c r="L104" s="35" t="s">
        <v>212</v>
      </c>
      <c r="M104" s="54" t="s">
        <v>20</v>
      </c>
      <c r="N104" s="54"/>
      <c r="O104" s="54" t="s">
        <v>20</v>
      </c>
      <c r="P104" s="54" t="s">
        <v>20</v>
      </c>
      <c r="Q104" s="54"/>
      <c r="R104" s="35">
        <v>2018</v>
      </c>
      <c r="S104" s="35" t="s">
        <v>654</v>
      </c>
      <c r="T104" s="35" t="s">
        <v>655</v>
      </c>
    </row>
    <row r="105" spans="1:20" x14ac:dyDescent="0.15">
      <c r="A105" s="80" t="s">
        <v>116</v>
      </c>
      <c r="B105" s="81">
        <v>45838</v>
      </c>
      <c r="C105" s="51">
        <v>1</v>
      </c>
      <c r="D105" s="52"/>
      <c r="E105" s="52"/>
      <c r="F105" s="52" t="s">
        <v>20</v>
      </c>
      <c r="G105" s="52"/>
      <c r="H105" s="52"/>
      <c r="I105" s="52"/>
      <c r="J105" s="52"/>
      <c r="K105" s="52"/>
      <c r="L105" s="35" t="s">
        <v>212</v>
      </c>
      <c r="M105" s="54" t="s">
        <v>20</v>
      </c>
      <c r="N105" s="54"/>
      <c r="O105" s="54" t="s">
        <v>20</v>
      </c>
      <c r="P105" s="54" t="s">
        <v>20</v>
      </c>
      <c r="Q105" s="54"/>
      <c r="R105" s="35">
        <v>2018</v>
      </c>
      <c r="S105" s="35" t="s">
        <v>654</v>
      </c>
      <c r="T105" s="44" t="s">
        <v>655</v>
      </c>
    </row>
    <row r="106" spans="1:20" x14ac:dyDescent="0.15">
      <c r="A106" s="34" t="s">
        <v>786</v>
      </c>
      <c r="B106" s="83">
        <v>43069</v>
      </c>
      <c r="C106" s="65">
        <v>1</v>
      </c>
      <c r="D106" s="68"/>
      <c r="E106" s="68"/>
      <c r="F106" s="68"/>
      <c r="G106" s="68"/>
      <c r="H106" s="68"/>
      <c r="I106" s="68"/>
      <c r="J106" s="68" t="s">
        <v>20</v>
      </c>
      <c r="K106" s="68"/>
      <c r="L106" s="53" t="s">
        <v>955</v>
      </c>
      <c r="M106" s="54" t="s">
        <v>20</v>
      </c>
      <c r="N106" s="54"/>
      <c r="O106" s="54"/>
      <c r="P106" s="54"/>
      <c r="Q106" s="54"/>
      <c r="R106" s="35">
        <v>2017</v>
      </c>
      <c r="S106" s="35" t="s">
        <v>654</v>
      </c>
      <c r="T106" s="35" t="s">
        <v>655</v>
      </c>
    </row>
    <row r="107" spans="1:20" x14ac:dyDescent="0.15">
      <c r="A107" s="34" t="s">
        <v>782</v>
      </c>
      <c r="B107" s="62">
        <v>46203</v>
      </c>
      <c r="C107" s="41">
        <v>0</v>
      </c>
      <c r="D107" s="52" t="s">
        <v>20</v>
      </c>
      <c r="E107" s="52"/>
      <c r="F107" s="52"/>
      <c r="G107" s="52"/>
      <c r="H107" s="52"/>
      <c r="I107" s="52"/>
      <c r="J107" s="52"/>
      <c r="K107" s="52"/>
      <c r="L107" s="45" t="s">
        <v>212</v>
      </c>
      <c r="M107" s="54" t="s">
        <v>20</v>
      </c>
      <c r="N107" s="54"/>
      <c r="O107" s="54" t="s">
        <v>20</v>
      </c>
      <c r="P107" s="54" t="s">
        <v>20</v>
      </c>
      <c r="Q107" s="54"/>
      <c r="R107" s="35">
        <v>2017</v>
      </c>
      <c r="S107" s="35" t="s">
        <v>667</v>
      </c>
      <c r="T107" s="44" t="s">
        <v>655</v>
      </c>
    </row>
    <row r="108" spans="1:20" x14ac:dyDescent="0.15">
      <c r="A108" s="34" t="s">
        <v>779</v>
      </c>
      <c r="B108" s="83">
        <v>46111</v>
      </c>
      <c r="C108" s="51">
        <v>1</v>
      </c>
      <c r="D108" s="52" t="s">
        <v>20</v>
      </c>
      <c r="E108" s="52"/>
      <c r="F108" s="52"/>
      <c r="G108" s="52"/>
      <c r="H108" s="52"/>
      <c r="I108" s="52"/>
      <c r="J108" s="52"/>
      <c r="K108" s="52"/>
      <c r="L108" s="35" t="s">
        <v>212</v>
      </c>
      <c r="M108" s="54" t="s">
        <v>20</v>
      </c>
      <c r="N108" s="54"/>
      <c r="O108" s="54"/>
      <c r="P108" s="54"/>
      <c r="Q108" s="54"/>
      <c r="R108" s="35">
        <v>2012</v>
      </c>
      <c r="S108" s="35" t="s">
        <v>656</v>
      </c>
      <c r="T108" s="44" t="s">
        <v>655</v>
      </c>
    </row>
    <row r="109" spans="1:20" x14ac:dyDescent="0.15">
      <c r="A109" s="34" t="s">
        <v>785</v>
      </c>
      <c r="B109" s="83">
        <v>45869</v>
      </c>
      <c r="C109" s="89">
        <v>1</v>
      </c>
      <c r="D109" s="52" t="s">
        <v>20</v>
      </c>
      <c r="E109" s="52"/>
      <c r="F109" s="52"/>
      <c r="G109" s="52"/>
      <c r="H109" s="52"/>
      <c r="I109" s="52"/>
      <c r="J109" s="52"/>
      <c r="K109" s="52"/>
      <c r="L109" s="35" t="s">
        <v>212</v>
      </c>
      <c r="M109" s="54" t="s">
        <v>20</v>
      </c>
      <c r="N109" s="54"/>
      <c r="O109" s="54" t="s">
        <v>20</v>
      </c>
      <c r="P109" s="54" t="s">
        <v>20</v>
      </c>
      <c r="Q109" s="54"/>
      <c r="R109" s="35">
        <v>2017</v>
      </c>
      <c r="S109" s="35" t="s">
        <v>654</v>
      </c>
      <c r="T109" s="44" t="s">
        <v>655</v>
      </c>
    </row>
    <row r="110" spans="1:20" x14ac:dyDescent="0.15">
      <c r="A110" s="34" t="s">
        <v>80</v>
      </c>
      <c r="B110" s="83">
        <v>46022</v>
      </c>
      <c r="C110" s="51">
        <v>0.25</v>
      </c>
      <c r="D110" s="52" t="s">
        <v>20</v>
      </c>
      <c r="E110" s="52"/>
      <c r="F110" s="52"/>
      <c r="G110" s="52"/>
      <c r="H110" s="52"/>
      <c r="I110" s="52"/>
      <c r="J110" s="52"/>
      <c r="K110" s="52"/>
      <c r="L110" s="35" t="s">
        <v>212</v>
      </c>
      <c r="M110" s="54" t="s">
        <v>20</v>
      </c>
      <c r="N110" s="54"/>
      <c r="O110" s="54" t="s">
        <v>20</v>
      </c>
      <c r="P110" s="54" t="s">
        <v>20</v>
      </c>
      <c r="Q110" s="54"/>
      <c r="R110" s="90">
        <v>2017</v>
      </c>
      <c r="S110" s="35" t="s">
        <v>667</v>
      </c>
      <c r="T110" s="44" t="s">
        <v>655</v>
      </c>
    </row>
    <row r="111" spans="1:20" x14ac:dyDescent="0.15">
      <c r="A111" s="34" t="s">
        <v>75</v>
      </c>
      <c r="B111" s="83">
        <v>45808</v>
      </c>
      <c r="C111" s="91">
        <v>1</v>
      </c>
      <c r="D111" s="52" t="s">
        <v>20</v>
      </c>
      <c r="E111" s="52"/>
      <c r="F111" s="52"/>
      <c r="G111" s="52"/>
      <c r="H111" s="52"/>
      <c r="I111" s="52"/>
      <c r="J111" s="52"/>
      <c r="K111" s="52"/>
      <c r="L111" s="53" t="s">
        <v>955</v>
      </c>
      <c r="M111" s="54" t="s">
        <v>20</v>
      </c>
      <c r="N111" s="54" t="s">
        <v>20</v>
      </c>
      <c r="O111" s="54" t="s">
        <v>20</v>
      </c>
      <c r="P111" s="54"/>
      <c r="Q111" s="54"/>
      <c r="R111" s="74">
        <v>2017</v>
      </c>
      <c r="S111" s="35" t="s">
        <v>654</v>
      </c>
      <c r="T111" s="35" t="s">
        <v>655</v>
      </c>
    </row>
    <row r="112" spans="1:20" x14ac:dyDescent="0.15">
      <c r="A112" s="34" t="s">
        <v>69</v>
      </c>
      <c r="B112" s="83">
        <v>46022</v>
      </c>
      <c r="C112" s="51">
        <v>0.9</v>
      </c>
      <c r="D112" s="52" t="s">
        <v>20</v>
      </c>
      <c r="E112" s="52"/>
      <c r="F112" s="52"/>
      <c r="G112" s="52"/>
      <c r="H112" s="52"/>
      <c r="I112" s="52"/>
      <c r="J112" s="52"/>
      <c r="K112" s="52"/>
      <c r="L112" s="35" t="s">
        <v>212</v>
      </c>
      <c r="M112" s="54" t="s">
        <v>20</v>
      </c>
      <c r="N112" s="54" t="s">
        <v>20</v>
      </c>
      <c r="O112" s="54" t="s">
        <v>20</v>
      </c>
      <c r="P112" s="54"/>
      <c r="Q112" s="54"/>
      <c r="R112" s="74">
        <v>2017</v>
      </c>
      <c r="S112" s="35" t="s">
        <v>667</v>
      </c>
      <c r="T112" s="44" t="s">
        <v>655</v>
      </c>
    </row>
    <row r="113" spans="1:20" x14ac:dyDescent="0.15">
      <c r="A113" s="34" t="s">
        <v>66</v>
      </c>
      <c r="B113" s="83">
        <v>45961</v>
      </c>
      <c r="C113" s="51">
        <v>0.5</v>
      </c>
      <c r="D113" s="52" t="s">
        <v>20</v>
      </c>
      <c r="E113" s="52"/>
      <c r="F113" s="52"/>
      <c r="G113" s="52"/>
      <c r="H113" s="52"/>
      <c r="I113" s="52"/>
      <c r="J113" s="52"/>
      <c r="K113" s="52"/>
      <c r="L113" s="35" t="s">
        <v>212</v>
      </c>
      <c r="M113" s="54" t="s">
        <v>20</v>
      </c>
      <c r="N113" s="54"/>
      <c r="O113" s="54" t="s">
        <v>20</v>
      </c>
      <c r="P113" s="54"/>
      <c r="Q113" s="54"/>
      <c r="R113" s="90">
        <v>2017</v>
      </c>
      <c r="S113" s="35" t="s">
        <v>667</v>
      </c>
      <c r="T113" s="44" t="s">
        <v>655</v>
      </c>
    </row>
    <row r="114" spans="1:20" x14ac:dyDescent="0.15">
      <c r="A114" s="39" t="s">
        <v>56</v>
      </c>
      <c r="B114" s="83">
        <v>45961</v>
      </c>
      <c r="C114" s="51">
        <v>0</v>
      </c>
      <c r="D114" s="52"/>
      <c r="E114" s="52" t="s">
        <v>20</v>
      </c>
      <c r="F114" s="52"/>
      <c r="G114" s="52"/>
      <c r="H114" s="52"/>
      <c r="I114" s="52"/>
      <c r="J114" s="52"/>
      <c r="K114" s="52"/>
      <c r="L114" s="45" t="s">
        <v>212</v>
      </c>
      <c r="M114" s="54" t="s">
        <v>20</v>
      </c>
      <c r="N114" s="54"/>
      <c r="O114" s="54"/>
      <c r="P114" s="54"/>
      <c r="Q114" s="54"/>
      <c r="R114" s="35">
        <v>2015</v>
      </c>
      <c r="S114" s="35" t="s">
        <v>667</v>
      </c>
      <c r="T114" s="35" t="s">
        <v>655</v>
      </c>
    </row>
    <row r="115" spans="1:20" x14ac:dyDescent="0.15">
      <c r="A115" s="39" t="s">
        <v>56</v>
      </c>
      <c r="B115" s="83">
        <v>45961</v>
      </c>
      <c r="C115" s="51">
        <v>0</v>
      </c>
      <c r="D115" s="52"/>
      <c r="E115" s="52" t="s">
        <v>20</v>
      </c>
      <c r="F115" s="52"/>
      <c r="G115" s="52"/>
      <c r="H115" s="52"/>
      <c r="I115" s="52"/>
      <c r="J115" s="52"/>
      <c r="K115" s="52"/>
      <c r="L115" s="35" t="s">
        <v>212</v>
      </c>
      <c r="M115" s="54" t="s">
        <v>20</v>
      </c>
      <c r="N115" s="54"/>
      <c r="O115" s="54"/>
      <c r="P115" s="54"/>
      <c r="Q115" s="54"/>
      <c r="R115" s="35">
        <v>2015</v>
      </c>
      <c r="S115" s="35" t="s">
        <v>667</v>
      </c>
      <c r="T115" s="44" t="s">
        <v>655</v>
      </c>
    </row>
    <row r="116" spans="1:20" x14ac:dyDescent="0.15">
      <c r="A116" s="34" t="s">
        <v>52</v>
      </c>
      <c r="B116" s="83">
        <v>46022</v>
      </c>
      <c r="C116" s="51">
        <v>0.66666666666666663</v>
      </c>
      <c r="D116" s="52"/>
      <c r="E116" s="52"/>
      <c r="F116" s="52"/>
      <c r="G116" s="52"/>
      <c r="H116" s="52" t="s">
        <v>20</v>
      </c>
      <c r="I116" s="52"/>
      <c r="J116" s="52"/>
      <c r="K116" s="52"/>
      <c r="L116" s="35" t="s">
        <v>212</v>
      </c>
      <c r="M116" s="54" t="s">
        <v>20</v>
      </c>
      <c r="N116" s="54"/>
      <c r="O116" s="54"/>
      <c r="P116" s="54"/>
      <c r="Q116" s="54"/>
      <c r="R116" s="35">
        <v>2015</v>
      </c>
      <c r="S116" s="35" t="s">
        <v>667</v>
      </c>
      <c r="T116" s="44" t="s">
        <v>655</v>
      </c>
    </row>
    <row r="117" spans="1:20" x14ac:dyDescent="0.15">
      <c r="A117" s="34" t="s">
        <v>778</v>
      </c>
      <c r="B117" s="87">
        <v>45657</v>
      </c>
      <c r="C117" s="51">
        <v>1</v>
      </c>
      <c r="D117" s="52"/>
      <c r="E117" s="52"/>
      <c r="F117" s="52"/>
      <c r="G117" s="52" t="s">
        <v>20</v>
      </c>
      <c r="H117" s="52"/>
      <c r="I117" s="52"/>
      <c r="J117" s="52"/>
      <c r="K117" s="52"/>
      <c r="L117" s="53" t="s">
        <v>956</v>
      </c>
      <c r="M117" s="54" t="s">
        <v>20</v>
      </c>
      <c r="N117" s="54"/>
      <c r="O117" s="54"/>
      <c r="P117" s="54"/>
      <c r="Q117" s="54"/>
      <c r="R117" s="35">
        <v>2012</v>
      </c>
      <c r="S117" s="35" t="s">
        <v>654</v>
      </c>
      <c r="T117" s="35" t="s">
        <v>655</v>
      </c>
    </row>
    <row r="118" spans="1:20" x14ac:dyDescent="0.15">
      <c r="A118" s="34" t="s">
        <v>42</v>
      </c>
      <c r="B118" s="83">
        <v>45808</v>
      </c>
      <c r="C118" s="91">
        <v>1</v>
      </c>
      <c r="D118" s="52"/>
      <c r="E118" s="52"/>
      <c r="F118" s="52" t="s">
        <v>20</v>
      </c>
      <c r="G118" s="52"/>
      <c r="H118" s="52"/>
      <c r="I118" s="52"/>
      <c r="J118" s="52"/>
      <c r="K118" s="52"/>
      <c r="L118" s="53" t="s">
        <v>955</v>
      </c>
      <c r="M118" s="54" t="s">
        <v>20</v>
      </c>
      <c r="N118" s="54"/>
      <c r="O118" s="54" t="s">
        <v>20</v>
      </c>
      <c r="P118" s="54" t="s">
        <v>20</v>
      </c>
      <c r="Q118" s="54"/>
      <c r="R118" s="35">
        <v>2013</v>
      </c>
      <c r="S118" s="35" t="s">
        <v>654</v>
      </c>
      <c r="T118" s="35" t="s">
        <v>655</v>
      </c>
    </row>
    <row r="119" spans="1:20" x14ac:dyDescent="0.15">
      <c r="A119" s="34" t="s">
        <v>457</v>
      </c>
      <c r="B119" s="81">
        <v>45657</v>
      </c>
      <c r="C119" s="41">
        <v>1</v>
      </c>
      <c r="D119" s="42"/>
      <c r="E119" s="42"/>
      <c r="F119" s="42"/>
      <c r="G119" s="42"/>
      <c r="H119" s="42" t="s">
        <v>20</v>
      </c>
      <c r="I119" s="42"/>
      <c r="J119" s="42"/>
      <c r="K119" s="42"/>
      <c r="L119" s="55" t="s">
        <v>225</v>
      </c>
      <c r="M119" s="44" t="s">
        <v>20</v>
      </c>
      <c r="N119" s="44"/>
      <c r="O119" s="44"/>
      <c r="P119" s="44"/>
      <c r="Q119" s="44"/>
      <c r="R119" s="35">
        <v>2024</v>
      </c>
      <c r="S119" s="35" t="s">
        <v>654</v>
      </c>
      <c r="T119" s="35" t="s">
        <v>655</v>
      </c>
    </row>
    <row r="120" spans="1:20" x14ac:dyDescent="0.15">
      <c r="A120" s="50" t="s">
        <v>784</v>
      </c>
      <c r="B120" s="83">
        <v>46022</v>
      </c>
      <c r="C120" s="65">
        <v>0.08</v>
      </c>
      <c r="D120" s="52" t="s">
        <v>20</v>
      </c>
      <c r="E120" s="52" t="s">
        <v>20</v>
      </c>
      <c r="F120" s="52"/>
      <c r="G120" s="52"/>
      <c r="H120" s="52"/>
      <c r="I120" s="52"/>
      <c r="J120" s="52"/>
      <c r="K120" s="52"/>
      <c r="L120" s="35" t="s">
        <v>212</v>
      </c>
      <c r="M120" s="54" t="s">
        <v>20</v>
      </c>
      <c r="N120" s="54" t="s">
        <v>20</v>
      </c>
      <c r="O120" s="54" t="s">
        <v>20</v>
      </c>
      <c r="P120" s="54"/>
      <c r="Q120" s="54"/>
      <c r="R120" s="35">
        <v>2017</v>
      </c>
      <c r="S120" s="35" t="s">
        <v>667</v>
      </c>
      <c r="T120" s="44" t="s">
        <v>655</v>
      </c>
    </row>
    <row r="121" spans="1:20" x14ac:dyDescent="0.15">
      <c r="A121" s="50" t="s">
        <v>784</v>
      </c>
      <c r="B121" s="83">
        <v>46022</v>
      </c>
      <c r="C121" s="51">
        <v>0.1</v>
      </c>
      <c r="D121" s="52" t="s">
        <v>20</v>
      </c>
      <c r="E121" s="52" t="s">
        <v>20</v>
      </c>
      <c r="F121" s="52"/>
      <c r="G121" s="52"/>
      <c r="H121" s="52"/>
      <c r="I121" s="52"/>
      <c r="J121" s="52"/>
      <c r="K121" s="52"/>
      <c r="L121" s="35" t="s">
        <v>212</v>
      </c>
      <c r="M121" s="54" t="s">
        <v>20</v>
      </c>
      <c r="N121" s="54" t="s">
        <v>20</v>
      </c>
      <c r="O121" s="54" t="s">
        <v>20</v>
      </c>
      <c r="P121" s="54"/>
      <c r="Q121" s="54"/>
      <c r="R121" s="35">
        <v>2017</v>
      </c>
      <c r="S121" s="35" t="s">
        <v>667</v>
      </c>
      <c r="T121" s="44" t="s">
        <v>655</v>
      </c>
    </row>
    <row r="122" spans="1:20" x14ac:dyDescent="0.15">
      <c r="A122" s="34" t="s">
        <v>142</v>
      </c>
      <c r="B122" s="83">
        <v>46203</v>
      </c>
      <c r="C122" s="65">
        <v>0</v>
      </c>
      <c r="D122" s="68"/>
      <c r="E122" s="68" t="s">
        <v>20</v>
      </c>
      <c r="F122" s="68"/>
      <c r="G122" s="68"/>
      <c r="H122" s="68"/>
      <c r="I122" s="68"/>
      <c r="J122" s="68"/>
      <c r="K122" s="68"/>
      <c r="L122" s="45" t="s">
        <v>212</v>
      </c>
      <c r="M122" s="54" t="s">
        <v>20</v>
      </c>
      <c r="N122" s="54"/>
      <c r="O122" s="54" t="s">
        <v>20</v>
      </c>
      <c r="P122" s="54"/>
      <c r="Q122" s="54"/>
      <c r="R122" s="35">
        <v>2019</v>
      </c>
      <c r="S122" s="44" t="s">
        <v>667</v>
      </c>
      <c r="T122" s="44" t="s">
        <v>655</v>
      </c>
    </row>
    <row r="123" spans="1:20" x14ac:dyDescent="0.15">
      <c r="A123" s="34" t="s">
        <v>236</v>
      </c>
      <c r="B123" s="92">
        <v>45657</v>
      </c>
      <c r="C123" s="41">
        <v>1</v>
      </c>
      <c r="D123" s="42"/>
      <c r="E123" s="42" t="s">
        <v>20</v>
      </c>
      <c r="F123" s="42"/>
      <c r="G123" s="42"/>
      <c r="H123" s="42"/>
      <c r="I123" s="42"/>
      <c r="J123" s="42"/>
      <c r="K123" s="42"/>
      <c r="L123" s="45" t="s">
        <v>212</v>
      </c>
      <c r="M123" s="44" t="s">
        <v>20</v>
      </c>
      <c r="N123" s="44"/>
      <c r="O123" s="44" t="s">
        <v>20</v>
      </c>
      <c r="P123" s="44"/>
      <c r="Q123" s="44"/>
      <c r="R123" s="35">
        <v>2021</v>
      </c>
      <c r="S123" s="35" t="s">
        <v>654</v>
      </c>
      <c r="T123" s="35" t="s">
        <v>655</v>
      </c>
    </row>
    <row r="124" spans="1:20" x14ac:dyDescent="0.15">
      <c r="A124" s="34" t="s">
        <v>506</v>
      </c>
      <c r="B124" s="93">
        <v>45596</v>
      </c>
      <c r="C124" s="41">
        <v>1</v>
      </c>
      <c r="D124" s="42"/>
      <c r="E124" s="42" t="s">
        <v>20</v>
      </c>
      <c r="F124" s="42"/>
      <c r="G124" s="42"/>
      <c r="H124" s="42"/>
      <c r="I124" s="42"/>
      <c r="J124" s="42"/>
      <c r="K124" s="42"/>
      <c r="L124" s="45" t="s">
        <v>212</v>
      </c>
      <c r="M124" s="44" t="s">
        <v>20</v>
      </c>
      <c r="N124" s="44"/>
      <c r="O124" s="44" t="s">
        <v>20</v>
      </c>
      <c r="P124" s="44"/>
      <c r="Q124" s="44"/>
      <c r="R124" s="35">
        <v>2024</v>
      </c>
      <c r="S124" s="35" t="s">
        <v>654</v>
      </c>
      <c r="T124" s="35" t="s">
        <v>655</v>
      </c>
    </row>
    <row r="125" spans="1:20" x14ac:dyDescent="0.15">
      <c r="A125" s="34" t="s">
        <v>879</v>
      </c>
      <c r="B125" s="40">
        <v>46022</v>
      </c>
      <c r="C125" s="41">
        <v>0</v>
      </c>
      <c r="D125" s="42"/>
      <c r="E125" s="42"/>
      <c r="F125" s="42"/>
      <c r="G125" s="42"/>
      <c r="H125" s="42" t="s">
        <v>20</v>
      </c>
      <c r="I125" s="42" t="s">
        <v>20</v>
      </c>
      <c r="J125" s="42"/>
      <c r="K125" s="42"/>
      <c r="L125" s="45" t="s">
        <v>212</v>
      </c>
      <c r="M125" s="44" t="s">
        <v>20</v>
      </c>
      <c r="N125" s="44"/>
      <c r="O125" s="44" t="s">
        <v>20</v>
      </c>
      <c r="P125" s="44"/>
      <c r="Q125" s="44"/>
      <c r="R125" s="35">
        <v>2025</v>
      </c>
      <c r="S125" s="35" t="s">
        <v>667</v>
      </c>
      <c r="T125" s="35" t="s">
        <v>655</v>
      </c>
    </row>
    <row r="126" spans="1:20" x14ac:dyDescent="0.15">
      <c r="A126" s="34" t="s">
        <v>150</v>
      </c>
      <c r="B126" s="81">
        <v>45535</v>
      </c>
      <c r="C126" s="41">
        <v>1</v>
      </c>
      <c r="D126" s="52" t="s">
        <v>20</v>
      </c>
      <c r="E126" s="52"/>
      <c r="F126" s="52"/>
      <c r="G126" s="52"/>
      <c r="H126" s="52"/>
      <c r="I126" s="52"/>
      <c r="J126" s="52"/>
      <c r="K126" s="52"/>
      <c r="L126" s="45" t="s">
        <v>212</v>
      </c>
      <c r="M126" s="44" t="s">
        <v>20</v>
      </c>
      <c r="N126" s="44"/>
      <c r="O126" s="44"/>
      <c r="P126" s="44"/>
      <c r="Q126" s="44"/>
      <c r="R126" s="35">
        <v>2020</v>
      </c>
      <c r="S126" s="35" t="s">
        <v>654</v>
      </c>
      <c r="T126" s="35" t="s">
        <v>655</v>
      </c>
    </row>
    <row r="127" spans="1:20" x14ac:dyDescent="0.15">
      <c r="A127" s="34" t="s">
        <v>328</v>
      </c>
      <c r="B127" s="94">
        <v>46203</v>
      </c>
      <c r="C127" s="41">
        <v>0</v>
      </c>
      <c r="D127" s="42" t="s">
        <v>20</v>
      </c>
      <c r="E127" s="42"/>
      <c r="F127" s="42"/>
      <c r="G127" s="42"/>
      <c r="H127" s="42"/>
      <c r="I127" s="42"/>
      <c r="J127" s="42"/>
      <c r="K127" s="42"/>
      <c r="L127" s="45" t="s">
        <v>212</v>
      </c>
      <c r="M127" s="44" t="s">
        <v>20</v>
      </c>
      <c r="N127" s="44"/>
      <c r="O127" s="44" t="s">
        <v>20</v>
      </c>
      <c r="P127" s="44"/>
      <c r="Q127" s="44"/>
      <c r="R127" s="35">
        <v>2023</v>
      </c>
      <c r="S127" s="35" t="s">
        <v>667</v>
      </c>
      <c r="T127" s="44" t="s">
        <v>655</v>
      </c>
    </row>
    <row r="128" spans="1:20" x14ac:dyDescent="0.15">
      <c r="A128" s="76" t="s">
        <v>210</v>
      </c>
      <c r="B128" s="86">
        <v>46022</v>
      </c>
      <c r="C128" s="41">
        <v>0</v>
      </c>
      <c r="D128" s="42"/>
      <c r="E128" s="42" t="s">
        <v>20</v>
      </c>
      <c r="F128" s="42"/>
      <c r="G128" s="42"/>
      <c r="H128" s="42"/>
      <c r="I128" s="42"/>
      <c r="J128" s="42"/>
      <c r="K128" s="42"/>
      <c r="L128" s="45" t="s">
        <v>212</v>
      </c>
      <c r="M128" s="44" t="s">
        <v>20</v>
      </c>
      <c r="N128" s="44"/>
      <c r="O128" s="44" t="s">
        <v>20</v>
      </c>
      <c r="P128" s="44"/>
      <c r="Q128" s="44"/>
      <c r="R128" s="35">
        <v>2021</v>
      </c>
      <c r="S128" s="35" t="s">
        <v>667</v>
      </c>
      <c r="T128" s="44" t="s">
        <v>655</v>
      </c>
    </row>
    <row r="129" spans="1:20" ht="7" thickBot="1" x14ac:dyDescent="0.2">
      <c r="A129" s="34" t="s">
        <v>214</v>
      </c>
      <c r="B129" s="86">
        <v>46203</v>
      </c>
      <c r="C129" s="41">
        <v>0</v>
      </c>
      <c r="D129" s="42"/>
      <c r="E129" s="42"/>
      <c r="F129" s="42"/>
      <c r="G129" s="42"/>
      <c r="H129" s="42"/>
      <c r="I129" s="42" t="s">
        <v>20</v>
      </c>
      <c r="J129" s="42"/>
      <c r="K129" s="42"/>
      <c r="L129" s="45" t="s">
        <v>212</v>
      </c>
      <c r="M129" s="44" t="s">
        <v>20</v>
      </c>
      <c r="N129" s="44"/>
      <c r="O129" s="44" t="s">
        <v>20</v>
      </c>
      <c r="P129" s="44"/>
      <c r="Q129" s="44"/>
      <c r="R129" s="35">
        <v>2021</v>
      </c>
      <c r="S129" s="35" t="s">
        <v>667</v>
      </c>
      <c r="T129" s="44" t="s">
        <v>655</v>
      </c>
    </row>
    <row r="130" spans="1:20" ht="7" thickBot="1" x14ac:dyDescent="0.2">
      <c r="A130" s="34" t="s">
        <v>836</v>
      </c>
      <c r="B130" s="95">
        <v>46022</v>
      </c>
      <c r="C130" s="41">
        <v>0</v>
      </c>
      <c r="D130" s="42"/>
      <c r="E130" s="42"/>
      <c r="F130" s="42"/>
      <c r="G130" s="42"/>
      <c r="H130" s="42"/>
      <c r="I130" s="42" t="s">
        <v>20</v>
      </c>
      <c r="J130" s="42"/>
      <c r="K130" s="42"/>
      <c r="L130" s="55" t="s">
        <v>225</v>
      </c>
      <c r="M130" s="44" t="s">
        <v>20</v>
      </c>
      <c r="N130" s="44"/>
      <c r="O130" s="44" t="s">
        <v>20</v>
      </c>
      <c r="P130" s="44"/>
      <c r="Q130" s="44"/>
      <c r="R130" s="35">
        <v>2025</v>
      </c>
      <c r="S130" s="35" t="s">
        <v>667</v>
      </c>
      <c r="T130" s="35" t="s">
        <v>655</v>
      </c>
    </row>
    <row r="131" spans="1:20" x14ac:dyDescent="0.15">
      <c r="A131" s="34" t="s">
        <v>836</v>
      </c>
      <c r="B131" s="40">
        <v>46022</v>
      </c>
      <c r="C131" s="41">
        <v>0</v>
      </c>
      <c r="D131" s="42"/>
      <c r="E131" s="42"/>
      <c r="F131" s="42"/>
      <c r="G131" s="42"/>
      <c r="H131" s="42"/>
      <c r="I131" s="42" t="s">
        <v>20</v>
      </c>
      <c r="J131" s="42"/>
      <c r="K131" s="42"/>
      <c r="L131" s="45" t="s">
        <v>730</v>
      </c>
      <c r="M131" s="44" t="s">
        <v>20</v>
      </c>
      <c r="N131" s="44"/>
      <c r="O131" s="44" t="s">
        <v>20</v>
      </c>
      <c r="P131" s="44"/>
      <c r="Q131" s="44"/>
      <c r="R131" s="35">
        <v>2025</v>
      </c>
      <c r="S131" s="35" t="s">
        <v>667</v>
      </c>
      <c r="T131" s="35" t="s">
        <v>655</v>
      </c>
    </row>
    <row r="132" spans="1:20" x14ac:dyDescent="0.15">
      <c r="A132" s="34" t="s">
        <v>836</v>
      </c>
      <c r="B132" s="40">
        <v>46022</v>
      </c>
      <c r="C132" s="41">
        <v>0</v>
      </c>
      <c r="D132" s="42"/>
      <c r="E132" s="42"/>
      <c r="F132" s="42"/>
      <c r="G132" s="42"/>
      <c r="H132" s="42"/>
      <c r="I132" s="42" t="s">
        <v>20</v>
      </c>
      <c r="J132" s="42"/>
      <c r="K132" s="42"/>
      <c r="L132" s="45" t="s">
        <v>730</v>
      </c>
      <c r="M132" s="44" t="s">
        <v>20</v>
      </c>
      <c r="N132" s="44"/>
      <c r="O132" s="44" t="s">
        <v>20</v>
      </c>
      <c r="P132" s="44"/>
      <c r="Q132" s="44"/>
      <c r="R132" s="35">
        <v>2025</v>
      </c>
      <c r="S132" s="35" t="s">
        <v>667</v>
      </c>
      <c r="T132" s="35" t="s">
        <v>655</v>
      </c>
    </row>
    <row r="133" spans="1:20" x14ac:dyDescent="0.15">
      <c r="A133" s="34" t="s">
        <v>836</v>
      </c>
      <c r="B133" s="40">
        <v>46022</v>
      </c>
      <c r="C133" s="41">
        <v>0</v>
      </c>
      <c r="D133" s="42"/>
      <c r="E133" s="42"/>
      <c r="F133" s="42"/>
      <c r="G133" s="42"/>
      <c r="H133" s="42"/>
      <c r="I133" s="42" t="s">
        <v>20</v>
      </c>
      <c r="J133" s="42"/>
      <c r="K133" s="42"/>
      <c r="L133" s="45" t="s">
        <v>212</v>
      </c>
      <c r="M133" s="44" t="s">
        <v>20</v>
      </c>
      <c r="N133" s="44"/>
      <c r="O133" s="44" t="s">
        <v>20</v>
      </c>
      <c r="P133" s="44"/>
      <c r="Q133" s="44"/>
      <c r="R133" s="35">
        <v>2025</v>
      </c>
      <c r="S133" s="35" t="s">
        <v>667</v>
      </c>
      <c r="T133" s="35" t="s">
        <v>655</v>
      </c>
    </row>
    <row r="134" spans="1:20" x14ac:dyDescent="0.15">
      <c r="A134" s="34" t="s">
        <v>836</v>
      </c>
      <c r="B134" s="40">
        <v>46022</v>
      </c>
      <c r="C134" s="41">
        <v>0</v>
      </c>
      <c r="D134" s="42"/>
      <c r="E134" s="42"/>
      <c r="F134" s="42"/>
      <c r="G134" s="42"/>
      <c r="H134" s="42"/>
      <c r="I134" s="42" t="s">
        <v>20</v>
      </c>
      <c r="J134" s="42"/>
      <c r="K134" s="42"/>
      <c r="L134" s="61" t="s">
        <v>154</v>
      </c>
      <c r="M134" s="44" t="s">
        <v>20</v>
      </c>
      <c r="N134" s="44"/>
      <c r="O134" s="44" t="s">
        <v>20</v>
      </c>
      <c r="P134" s="44"/>
      <c r="Q134" s="44"/>
      <c r="R134" s="35">
        <v>2025</v>
      </c>
      <c r="S134" s="35" t="s">
        <v>667</v>
      </c>
      <c r="T134" s="35" t="s">
        <v>655</v>
      </c>
    </row>
    <row r="135" spans="1:20" x14ac:dyDescent="0.15">
      <c r="A135" s="60" t="s">
        <v>319</v>
      </c>
      <c r="B135" s="63">
        <v>46022</v>
      </c>
      <c r="C135" s="41">
        <v>0.1</v>
      </c>
      <c r="D135" s="42"/>
      <c r="E135" s="42"/>
      <c r="F135" s="42"/>
      <c r="G135" s="42"/>
      <c r="H135" s="42"/>
      <c r="I135" s="42" t="s">
        <v>20</v>
      </c>
      <c r="J135" s="42"/>
      <c r="K135" s="42"/>
      <c r="L135" s="55" t="s">
        <v>225</v>
      </c>
      <c r="M135" s="44" t="s">
        <v>20</v>
      </c>
      <c r="N135" s="44"/>
      <c r="O135" s="44"/>
      <c r="P135" s="44"/>
      <c r="Q135" s="44"/>
      <c r="R135" s="35">
        <v>2023</v>
      </c>
      <c r="S135" s="35" t="s">
        <v>667</v>
      </c>
      <c r="T135" s="44" t="s">
        <v>655</v>
      </c>
    </row>
    <row r="136" spans="1:20" x14ac:dyDescent="0.15">
      <c r="A136" s="60" t="s">
        <v>319</v>
      </c>
      <c r="B136" s="63">
        <v>46022</v>
      </c>
      <c r="C136" s="41">
        <v>0.61538461538461542</v>
      </c>
      <c r="D136" s="42"/>
      <c r="E136" s="42"/>
      <c r="F136" s="42"/>
      <c r="G136" s="42"/>
      <c r="H136" s="42"/>
      <c r="I136" s="42" t="s">
        <v>20</v>
      </c>
      <c r="J136" s="42"/>
      <c r="K136" s="42"/>
      <c r="L136" s="45" t="s">
        <v>212</v>
      </c>
      <c r="M136" s="44" t="s">
        <v>20</v>
      </c>
      <c r="N136" s="44"/>
      <c r="O136" s="44"/>
      <c r="P136" s="44"/>
      <c r="Q136" s="44"/>
      <c r="R136" s="35">
        <v>2023</v>
      </c>
      <c r="S136" s="35" t="s">
        <v>667</v>
      </c>
      <c r="T136" s="44" t="s">
        <v>655</v>
      </c>
    </row>
    <row r="137" spans="1:20" x14ac:dyDescent="0.15">
      <c r="A137" s="39" t="s">
        <v>429</v>
      </c>
      <c r="B137" s="86">
        <v>46022</v>
      </c>
      <c r="C137" s="65">
        <v>0</v>
      </c>
      <c r="D137" s="42" t="s">
        <v>20</v>
      </c>
      <c r="E137" s="42"/>
      <c r="F137" s="42"/>
      <c r="G137" s="42"/>
      <c r="H137" s="42"/>
      <c r="I137" s="42" t="s">
        <v>20</v>
      </c>
      <c r="J137" s="42"/>
      <c r="K137" s="42"/>
      <c r="L137" s="55" t="s">
        <v>225</v>
      </c>
      <c r="M137" s="35" t="s">
        <v>20</v>
      </c>
      <c r="N137" s="35"/>
      <c r="O137" s="35" t="s">
        <v>20</v>
      </c>
      <c r="P137" s="44"/>
      <c r="Q137" s="44"/>
      <c r="R137" s="35">
        <v>2024</v>
      </c>
      <c r="S137" s="35" t="s">
        <v>667</v>
      </c>
      <c r="T137" s="44" t="s">
        <v>655</v>
      </c>
    </row>
    <row r="138" spans="1:20" x14ac:dyDescent="0.15">
      <c r="A138" s="39" t="s">
        <v>429</v>
      </c>
      <c r="B138" s="86">
        <v>46021</v>
      </c>
      <c r="C138" s="41">
        <v>0</v>
      </c>
      <c r="D138" s="42" t="s">
        <v>20</v>
      </c>
      <c r="E138" s="42"/>
      <c r="F138" s="42"/>
      <c r="G138" s="42"/>
      <c r="H138" s="42"/>
      <c r="I138" s="42" t="s">
        <v>20</v>
      </c>
      <c r="J138" s="42"/>
      <c r="K138" s="42"/>
      <c r="L138" s="45" t="s">
        <v>212</v>
      </c>
      <c r="M138" s="44" t="s">
        <v>20</v>
      </c>
      <c r="N138" s="44"/>
      <c r="O138" s="44" t="s">
        <v>20</v>
      </c>
      <c r="P138" s="44"/>
      <c r="Q138" s="44"/>
      <c r="R138" s="35">
        <v>2024</v>
      </c>
      <c r="S138" s="35" t="s">
        <v>667</v>
      </c>
      <c r="T138" s="44" t="s">
        <v>655</v>
      </c>
    </row>
    <row r="139" spans="1:20" x14ac:dyDescent="0.15">
      <c r="A139" s="34" t="s">
        <v>446</v>
      </c>
      <c r="B139" s="81">
        <v>45657</v>
      </c>
      <c r="C139" s="41">
        <v>1</v>
      </c>
      <c r="D139" s="42"/>
      <c r="E139" s="42" t="s">
        <v>20</v>
      </c>
      <c r="F139" s="42"/>
      <c r="G139" s="42"/>
      <c r="H139" s="42" t="s">
        <v>20</v>
      </c>
      <c r="I139" s="42"/>
      <c r="J139" s="42"/>
      <c r="K139" s="42"/>
      <c r="L139" s="55" t="s">
        <v>225</v>
      </c>
      <c r="M139" s="44" t="s">
        <v>20</v>
      </c>
      <c r="N139" s="44"/>
      <c r="O139" s="44"/>
      <c r="P139" s="44"/>
      <c r="Q139" s="44"/>
      <c r="R139" s="35">
        <v>2024</v>
      </c>
      <c r="S139" s="35" t="s">
        <v>654</v>
      </c>
      <c r="T139" s="35" t="s">
        <v>655</v>
      </c>
    </row>
    <row r="140" spans="1:20" x14ac:dyDescent="0.15">
      <c r="A140" s="34" t="s">
        <v>870</v>
      </c>
      <c r="B140" s="40">
        <v>46022</v>
      </c>
      <c r="C140" s="41">
        <v>0</v>
      </c>
      <c r="D140" s="42"/>
      <c r="E140" s="42"/>
      <c r="F140" s="42"/>
      <c r="G140" s="42"/>
      <c r="H140" s="42"/>
      <c r="I140" s="42" t="s">
        <v>20</v>
      </c>
      <c r="J140" s="42"/>
      <c r="K140" s="42"/>
      <c r="L140" s="45" t="s">
        <v>730</v>
      </c>
      <c r="M140" s="44" t="s">
        <v>20</v>
      </c>
      <c r="N140" s="44"/>
      <c r="O140" s="44" t="s">
        <v>20</v>
      </c>
      <c r="P140" s="44"/>
      <c r="Q140" s="44"/>
      <c r="R140" s="35">
        <v>2025</v>
      </c>
      <c r="S140" s="35" t="s">
        <v>667</v>
      </c>
      <c r="T140" s="35" t="s">
        <v>655</v>
      </c>
    </row>
    <row r="141" spans="1:20" x14ac:dyDescent="0.15">
      <c r="A141" s="34" t="s">
        <v>870</v>
      </c>
      <c r="B141" s="40">
        <v>46022</v>
      </c>
      <c r="C141" s="41">
        <v>0</v>
      </c>
      <c r="D141" s="42"/>
      <c r="E141" s="42"/>
      <c r="F141" s="42"/>
      <c r="G141" s="42"/>
      <c r="H141" s="42"/>
      <c r="I141" s="42" t="s">
        <v>20</v>
      </c>
      <c r="J141" s="42"/>
      <c r="K141" s="42"/>
      <c r="L141" s="45" t="s">
        <v>730</v>
      </c>
      <c r="M141" s="44" t="s">
        <v>20</v>
      </c>
      <c r="N141" s="44"/>
      <c r="O141" s="44" t="s">
        <v>20</v>
      </c>
      <c r="P141" s="44"/>
      <c r="Q141" s="44"/>
      <c r="R141" s="35">
        <v>2025</v>
      </c>
      <c r="S141" s="35" t="s">
        <v>667</v>
      </c>
      <c r="T141" s="35" t="s">
        <v>655</v>
      </c>
    </row>
    <row r="142" spans="1:20" x14ac:dyDescent="0.15">
      <c r="A142" s="34" t="s">
        <v>870</v>
      </c>
      <c r="B142" s="40">
        <v>46022</v>
      </c>
      <c r="C142" s="41">
        <v>0</v>
      </c>
      <c r="D142" s="42"/>
      <c r="E142" s="42"/>
      <c r="F142" s="42"/>
      <c r="G142" s="42"/>
      <c r="H142" s="42"/>
      <c r="I142" s="42" t="s">
        <v>20</v>
      </c>
      <c r="J142" s="42"/>
      <c r="K142" s="42"/>
      <c r="L142" s="61" t="s">
        <v>154</v>
      </c>
      <c r="M142" s="44" t="s">
        <v>20</v>
      </c>
      <c r="N142" s="44"/>
      <c r="O142" s="44" t="s">
        <v>20</v>
      </c>
      <c r="P142" s="44"/>
      <c r="Q142" s="44"/>
      <c r="R142" s="35">
        <v>2025</v>
      </c>
      <c r="S142" s="35" t="s">
        <v>667</v>
      </c>
      <c r="T142" s="35" t="s">
        <v>655</v>
      </c>
    </row>
    <row r="143" spans="1:20" x14ac:dyDescent="0.15">
      <c r="A143" s="34" t="s">
        <v>870</v>
      </c>
      <c r="B143" s="40">
        <v>46022</v>
      </c>
      <c r="C143" s="41">
        <v>0</v>
      </c>
      <c r="D143" s="42"/>
      <c r="E143" s="42"/>
      <c r="F143" s="42"/>
      <c r="G143" s="42"/>
      <c r="H143" s="42"/>
      <c r="I143" s="42" t="s">
        <v>20</v>
      </c>
      <c r="J143" s="42"/>
      <c r="K143" s="42"/>
      <c r="L143" s="45" t="s">
        <v>212</v>
      </c>
      <c r="M143" s="44" t="s">
        <v>20</v>
      </c>
      <c r="N143" s="44"/>
      <c r="O143" s="44" t="s">
        <v>20</v>
      </c>
      <c r="P143" s="44"/>
      <c r="Q143" s="44"/>
      <c r="R143" s="35">
        <v>2025</v>
      </c>
      <c r="S143" s="35" t="s">
        <v>667</v>
      </c>
      <c r="T143" s="35" t="s">
        <v>655</v>
      </c>
    </row>
    <row r="144" spans="1:20" x14ac:dyDescent="0.15">
      <c r="A144" s="34" t="s">
        <v>580</v>
      </c>
      <c r="B144" s="96" t="s">
        <v>587</v>
      </c>
      <c r="C144" s="41">
        <v>0</v>
      </c>
      <c r="D144" s="42" t="s">
        <v>20</v>
      </c>
      <c r="E144" s="42"/>
      <c r="F144" s="42"/>
      <c r="G144" s="42"/>
      <c r="H144" s="42"/>
      <c r="I144" s="42"/>
      <c r="J144" s="42"/>
      <c r="K144" s="42"/>
      <c r="L144" s="53" t="s">
        <v>955</v>
      </c>
      <c r="M144" s="44" t="s">
        <v>20</v>
      </c>
      <c r="N144" s="44"/>
      <c r="O144" s="44" t="s">
        <v>20</v>
      </c>
      <c r="P144" s="44"/>
      <c r="Q144" s="44"/>
      <c r="R144" s="35">
        <v>2024</v>
      </c>
      <c r="S144" s="35" t="s">
        <v>667</v>
      </c>
      <c r="T144" s="44" t="s">
        <v>655</v>
      </c>
    </row>
    <row r="145" spans="1:20" x14ac:dyDescent="0.15">
      <c r="A145" s="60" t="s">
        <v>324</v>
      </c>
      <c r="B145" s="63">
        <v>46112</v>
      </c>
      <c r="C145" s="41">
        <v>1</v>
      </c>
      <c r="D145" s="42" t="s">
        <v>20</v>
      </c>
      <c r="E145" s="42"/>
      <c r="F145" s="42"/>
      <c r="G145" s="42"/>
      <c r="H145" s="42"/>
      <c r="I145" s="42"/>
      <c r="J145" s="42"/>
      <c r="K145" s="42"/>
      <c r="L145" s="55" t="s">
        <v>225</v>
      </c>
      <c r="M145" s="44" t="s">
        <v>20</v>
      </c>
      <c r="N145" s="44"/>
      <c r="O145" s="44" t="s">
        <v>20</v>
      </c>
      <c r="P145" s="44"/>
      <c r="Q145" s="44"/>
      <c r="R145" s="35">
        <v>2023</v>
      </c>
      <c r="S145" s="35" t="s">
        <v>654</v>
      </c>
      <c r="T145" s="44" t="s">
        <v>655</v>
      </c>
    </row>
    <row r="146" spans="1:20" x14ac:dyDescent="0.15">
      <c r="A146" s="60" t="s">
        <v>324</v>
      </c>
      <c r="B146" s="63">
        <v>46203</v>
      </c>
      <c r="C146" s="41">
        <v>0.33333333333333331</v>
      </c>
      <c r="D146" s="42" t="s">
        <v>20</v>
      </c>
      <c r="E146" s="42"/>
      <c r="F146" s="42"/>
      <c r="G146" s="42"/>
      <c r="H146" s="42"/>
      <c r="I146" s="42"/>
      <c r="J146" s="42"/>
      <c r="K146" s="42"/>
      <c r="L146" s="35" t="s">
        <v>212</v>
      </c>
      <c r="M146" s="44" t="s">
        <v>20</v>
      </c>
      <c r="N146" s="44"/>
      <c r="O146" s="44" t="s">
        <v>20</v>
      </c>
      <c r="P146" s="44"/>
      <c r="Q146" s="44"/>
      <c r="R146" s="35">
        <v>2023</v>
      </c>
      <c r="S146" s="35" t="s">
        <v>667</v>
      </c>
      <c r="T146" s="44" t="s">
        <v>655</v>
      </c>
    </row>
    <row r="147" spans="1:20" x14ac:dyDescent="0.15">
      <c r="A147" s="39" t="s">
        <v>136</v>
      </c>
      <c r="B147" s="83">
        <v>45838</v>
      </c>
      <c r="C147" s="65">
        <v>1</v>
      </c>
      <c r="D147" s="52" t="s">
        <v>20</v>
      </c>
      <c r="E147" s="52"/>
      <c r="F147" s="52"/>
      <c r="G147" s="52"/>
      <c r="H147" s="52"/>
      <c r="I147" s="52"/>
      <c r="J147" s="52"/>
      <c r="K147" s="52"/>
      <c r="L147" s="35" t="s">
        <v>212</v>
      </c>
      <c r="M147" s="54" t="s">
        <v>20</v>
      </c>
      <c r="N147" s="54"/>
      <c r="O147" s="54" t="s">
        <v>20</v>
      </c>
      <c r="P147" s="54" t="s">
        <v>20</v>
      </c>
      <c r="Q147" s="54"/>
      <c r="R147" s="35">
        <v>2019</v>
      </c>
      <c r="S147" s="35" t="s">
        <v>654</v>
      </c>
      <c r="T147" s="35" t="s">
        <v>655</v>
      </c>
    </row>
    <row r="148" spans="1:20" x14ac:dyDescent="0.15">
      <c r="A148" s="39" t="s">
        <v>136</v>
      </c>
      <c r="B148" s="83">
        <v>46234</v>
      </c>
      <c r="C148" s="65">
        <v>0</v>
      </c>
      <c r="D148" s="52" t="s">
        <v>20</v>
      </c>
      <c r="E148" s="52"/>
      <c r="F148" s="52"/>
      <c r="G148" s="52"/>
      <c r="H148" s="52"/>
      <c r="I148" s="52"/>
      <c r="J148" s="52"/>
      <c r="K148" s="52"/>
      <c r="L148" s="45" t="s">
        <v>212</v>
      </c>
      <c r="M148" s="54" t="s">
        <v>20</v>
      </c>
      <c r="N148" s="54"/>
      <c r="O148" s="54" t="s">
        <v>20</v>
      </c>
      <c r="P148" s="54" t="s">
        <v>20</v>
      </c>
      <c r="Q148" s="54"/>
      <c r="R148" s="35">
        <v>2019</v>
      </c>
      <c r="S148" s="35" t="s">
        <v>667</v>
      </c>
      <c r="T148" s="35" t="s">
        <v>655</v>
      </c>
    </row>
    <row r="149" spans="1:20" x14ac:dyDescent="0.15">
      <c r="A149" s="34" t="s">
        <v>159</v>
      </c>
      <c r="B149" s="97">
        <v>45291</v>
      </c>
      <c r="C149" s="41">
        <v>1</v>
      </c>
      <c r="D149" s="42" t="s">
        <v>20</v>
      </c>
      <c r="E149" s="42"/>
      <c r="F149" s="42"/>
      <c r="G149" s="42"/>
      <c r="H149" s="42"/>
      <c r="I149" s="42"/>
      <c r="J149" s="42"/>
      <c r="K149" s="42"/>
      <c r="L149" s="57" t="s">
        <v>154</v>
      </c>
      <c r="M149" s="44" t="s">
        <v>20</v>
      </c>
      <c r="N149" s="44"/>
      <c r="O149" s="44"/>
      <c r="P149" s="44"/>
      <c r="Q149" s="44"/>
      <c r="R149" s="35">
        <v>2020</v>
      </c>
      <c r="S149" s="35" t="s">
        <v>656</v>
      </c>
      <c r="T149" s="35" t="s">
        <v>655</v>
      </c>
    </row>
    <row r="150" spans="1:20" x14ac:dyDescent="0.15">
      <c r="A150" s="60" t="s">
        <v>293</v>
      </c>
      <c r="B150" s="63">
        <v>46387</v>
      </c>
      <c r="C150" s="41">
        <v>0</v>
      </c>
      <c r="D150" s="42" t="s">
        <v>20</v>
      </c>
      <c r="E150" s="42"/>
      <c r="F150" s="42" t="s">
        <v>20</v>
      </c>
      <c r="G150" s="42"/>
      <c r="H150" s="42"/>
      <c r="I150" s="42"/>
      <c r="J150" s="42"/>
      <c r="K150" s="42"/>
      <c r="L150" s="45" t="s">
        <v>212</v>
      </c>
      <c r="M150" s="44" t="s">
        <v>20</v>
      </c>
      <c r="N150" s="44"/>
      <c r="O150" s="44" t="s">
        <v>20</v>
      </c>
      <c r="P150" s="44" t="s">
        <v>20</v>
      </c>
      <c r="Q150" s="44" t="s">
        <v>20</v>
      </c>
      <c r="R150" s="35">
        <v>2023</v>
      </c>
      <c r="S150" s="35" t="s">
        <v>667</v>
      </c>
      <c r="T150" s="44" t="s">
        <v>655</v>
      </c>
    </row>
    <row r="151" spans="1:20" x14ac:dyDescent="0.15">
      <c r="A151" s="60" t="s">
        <v>293</v>
      </c>
      <c r="B151" s="63">
        <v>46204</v>
      </c>
      <c r="C151" s="41">
        <v>0</v>
      </c>
      <c r="D151" s="42" t="s">
        <v>20</v>
      </c>
      <c r="E151" s="42"/>
      <c r="F151" s="42" t="s">
        <v>20</v>
      </c>
      <c r="G151" s="42"/>
      <c r="H151" s="42"/>
      <c r="I151" s="42"/>
      <c r="J151" s="42"/>
      <c r="K151" s="42"/>
      <c r="L151" s="45" t="s">
        <v>212</v>
      </c>
      <c r="M151" s="44" t="s">
        <v>20</v>
      </c>
      <c r="N151" s="44"/>
      <c r="O151" s="44" t="s">
        <v>20</v>
      </c>
      <c r="P151" s="44" t="s">
        <v>20</v>
      </c>
      <c r="Q151" s="44" t="s">
        <v>20</v>
      </c>
      <c r="R151" s="48">
        <v>2023</v>
      </c>
      <c r="S151" s="35" t="s">
        <v>667</v>
      </c>
      <c r="T151" s="44" t="s">
        <v>655</v>
      </c>
    </row>
    <row r="152" spans="1:20" ht="7" thickBot="1" x14ac:dyDescent="0.2">
      <c r="A152" s="34" t="s">
        <v>289</v>
      </c>
      <c r="B152" s="62">
        <v>46387</v>
      </c>
      <c r="C152" s="41">
        <v>0</v>
      </c>
      <c r="D152" s="42"/>
      <c r="E152" s="42"/>
      <c r="F152" s="42" t="s">
        <v>20</v>
      </c>
      <c r="G152" s="42"/>
      <c r="H152" s="42"/>
      <c r="I152" s="42"/>
      <c r="J152" s="42"/>
      <c r="K152" s="42"/>
      <c r="L152" s="45" t="s">
        <v>212</v>
      </c>
      <c r="M152" s="44" t="s">
        <v>20</v>
      </c>
      <c r="N152" s="44"/>
      <c r="O152" s="44" t="s">
        <v>20</v>
      </c>
      <c r="P152" s="44" t="s">
        <v>20</v>
      </c>
      <c r="Q152" s="44"/>
      <c r="R152" s="48">
        <v>2023</v>
      </c>
      <c r="S152" s="35" t="s">
        <v>667</v>
      </c>
      <c r="T152" s="44" t="s">
        <v>655</v>
      </c>
    </row>
    <row r="153" spans="1:20" ht="7" thickBot="1" x14ac:dyDescent="0.2">
      <c r="A153" s="34" t="s">
        <v>367</v>
      </c>
      <c r="B153" s="98">
        <v>46022</v>
      </c>
      <c r="C153" s="41">
        <v>0</v>
      </c>
      <c r="D153" s="42"/>
      <c r="E153" s="42"/>
      <c r="F153" s="42"/>
      <c r="G153" s="42"/>
      <c r="H153" s="42" t="s">
        <v>20</v>
      </c>
      <c r="I153" s="42"/>
      <c r="J153" s="42"/>
      <c r="K153" s="42"/>
      <c r="L153" s="61" t="s">
        <v>154</v>
      </c>
      <c r="M153" s="44"/>
      <c r="N153" s="44"/>
      <c r="O153" s="44"/>
      <c r="P153" s="44"/>
      <c r="Q153" s="44"/>
      <c r="R153" s="35">
        <v>2023</v>
      </c>
      <c r="S153" s="35" t="s">
        <v>667</v>
      </c>
      <c r="T153" s="44" t="s">
        <v>655</v>
      </c>
    </row>
    <row r="154" spans="1:20" x14ac:dyDescent="0.15">
      <c r="A154" s="34" t="s">
        <v>564</v>
      </c>
      <c r="B154" s="81" t="s">
        <v>571</v>
      </c>
      <c r="C154" s="41">
        <v>0</v>
      </c>
      <c r="D154" s="42" t="s">
        <v>20</v>
      </c>
      <c r="E154" s="42"/>
      <c r="F154" s="42"/>
      <c r="G154" s="42"/>
      <c r="H154" s="42"/>
      <c r="I154" s="42"/>
      <c r="J154" s="42"/>
      <c r="K154" s="42"/>
      <c r="L154" s="45" t="s">
        <v>212</v>
      </c>
      <c r="M154" s="44" t="s">
        <v>20</v>
      </c>
      <c r="N154" s="44"/>
      <c r="O154" s="44"/>
      <c r="P154" s="44"/>
      <c r="Q154" s="44"/>
      <c r="R154" s="48">
        <v>2024</v>
      </c>
      <c r="S154" s="35" t="s">
        <v>667</v>
      </c>
      <c r="T154" s="44" t="s">
        <v>655</v>
      </c>
    </row>
    <row r="155" spans="1:20" x14ac:dyDescent="0.15">
      <c r="A155" s="99" t="s">
        <v>221</v>
      </c>
      <c r="B155" s="81">
        <v>45838</v>
      </c>
      <c r="C155" s="89">
        <v>1</v>
      </c>
      <c r="D155" s="42"/>
      <c r="E155" s="42"/>
      <c r="F155" s="42"/>
      <c r="G155" s="42"/>
      <c r="H155" s="42" t="s">
        <v>20</v>
      </c>
      <c r="I155" s="42"/>
      <c r="J155" s="42"/>
      <c r="K155" s="42"/>
      <c r="L155" s="100" t="s">
        <v>224</v>
      </c>
      <c r="M155" s="44" t="s">
        <v>20</v>
      </c>
      <c r="N155" s="44"/>
      <c r="O155" s="44"/>
      <c r="P155" s="44"/>
      <c r="Q155" s="44"/>
      <c r="R155" s="35">
        <v>2021</v>
      </c>
      <c r="S155" s="35" t="s">
        <v>927</v>
      </c>
      <c r="T155" s="35" t="s">
        <v>657</v>
      </c>
    </row>
    <row r="156" spans="1:20" x14ac:dyDescent="0.15">
      <c r="A156" s="39" t="s">
        <v>402</v>
      </c>
      <c r="B156" s="81">
        <v>46022</v>
      </c>
      <c r="C156" s="41">
        <v>0</v>
      </c>
      <c r="D156" s="42"/>
      <c r="E156" s="42"/>
      <c r="F156" s="42"/>
      <c r="G156" s="42"/>
      <c r="H156" s="42"/>
      <c r="I156" s="42" t="s">
        <v>20</v>
      </c>
      <c r="J156" s="42"/>
      <c r="K156" s="42"/>
      <c r="L156" s="43" t="s">
        <v>223</v>
      </c>
      <c r="M156" s="44" t="s">
        <v>20</v>
      </c>
      <c r="N156" s="44"/>
      <c r="O156" s="44"/>
      <c r="P156" s="44"/>
      <c r="Q156" s="44"/>
      <c r="R156" s="35">
        <v>2024</v>
      </c>
      <c r="S156" s="35" t="s">
        <v>667</v>
      </c>
      <c r="T156" s="44" t="s">
        <v>655</v>
      </c>
    </row>
    <row r="157" spans="1:20" x14ac:dyDescent="0.15">
      <c r="A157" s="34" t="s">
        <v>405</v>
      </c>
      <c r="B157" s="81">
        <v>45838</v>
      </c>
      <c r="C157" s="65">
        <v>0</v>
      </c>
      <c r="D157" s="42"/>
      <c r="E157" s="42"/>
      <c r="F157" s="42"/>
      <c r="G157" s="42"/>
      <c r="H157" s="42"/>
      <c r="I157" s="42" t="s">
        <v>20</v>
      </c>
      <c r="J157" s="42"/>
      <c r="K157" s="42"/>
      <c r="L157" s="45" t="s">
        <v>208</v>
      </c>
      <c r="M157" s="44" t="s">
        <v>20</v>
      </c>
      <c r="N157" s="44"/>
      <c r="O157" s="44" t="s">
        <v>20</v>
      </c>
      <c r="P157" s="44"/>
      <c r="Q157" s="44"/>
      <c r="R157" s="35">
        <v>2024</v>
      </c>
      <c r="S157" s="35" t="s">
        <v>927</v>
      </c>
      <c r="T157" s="44" t="s">
        <v>657</v>
      </c>
    </row>
    <row r="158" spans="1:20" x14ac:dyDescent="0.15">
      <c r="A158" s="34" t="s">
        <v>396</v>
      </c>
      <c r="B158" s="81">
        <v>45838</v>
      </c>
      <c r="C158" s="41">
        <v>1</v>
      </c>
      <c r="D158" s="42"/>
      <c r="E158" s="42"/>
      <c r="F158" s="42"/>
      <c r="G158" s="42"/>
      <c r="H158" s="42"/>
      <c r="I158" s="42" t="s">
        <v>20</v>
      </c>
      <c r="J158" s="42"/>
      <c r="K158" s="42"/>
      <c r="L158" s="43" t="s">
        <v>208</v>
      </c>
      <c r="M158" s="44" t="s">
        <v>20</v>
      </c>
      <c r="N158" s="44"/>
      <c r="O158" s="44"/>
      <c r="P158" s="44"/>
      <c r="Q158" s="44"/>
      <c r="R158" s="35">
        <v>2024</v>
      </c>
      <c r="S158" s="35" t="s">
        <v>654</v>
      </c>
      <c r="T158" s="35" t="s">
        <v>655</v>
      </c>
    </row>
    <row r="159" spans="1:20" x14ac:dyDescent="0.15">
      <c r="A159" s="34" t="s">
        <v>821</v>
      </c>
      <c r="B159" s="40">
        <v>46022</v>
      </c>
      <c r="C159" s="41">
        <v>0</v>
      </c>
      <c r="D159" s="42"/>
      <c r="E159" s="42"/>
      <c r="F159" s="42"/>
      <c r="G159" s="42"/>
      <c r="H159" s="42"/>
      <c r="I159" s="42" t="s">
        <v>20</v>
      </c>
      <c r="J159" s="42"/>
      <c r="K159" s="42"/>
      <c r="L159" s="45" t="s">
        <v>212</v>
      </c>
      <c r="M159" s="44" t="s">
        <v>20</v>
      </c>
      <c r="N159" s="44"/>
      <c r="O159" s="44"/>
      <c r="P159" s="44"/>
      <c r="Q159" s="44"/>
      <c r="R159" s="35">
        <v>2025</v>
      </c>
      <c r="S159" s="35" t="s">
        <v>667</v>
      </c>
      <c r="T159" s="35" t="s">
        <v>655</v>
      </c>
    </row>
    <row r="160" spans="1:20" x14ac:dyDescent="0.15">
      <c r="A160" s="34" t="s">
        <v>365</v>
      </c>
      <c r="B160" s="63">
        <v>46111</v>
      </c>
      <c r="C160" s="41">
        <v>0</v>
      </c>
      <c r="D160" s="42"/>
      <c r="E160" s="42"/>
      <c r="F160" s="42"/>
      <c r="G160" s="42"/>
      <c r="H160" s="42"/>
      <c r="I160" s="42" t="s">
        <v>20</v>
      </c>
      <c r="J160" s="42"/>
      <c r="K160" s="42"/>
      <c r="L160" s="35" t="s">
        <v>212</v>
      </c>
      <c r="M160" s="44" t="s">
        <v>20</v>
      </c>
      <c r="N160" s="44"/>
      <c r="O160" s="44"/>
      <c r="P160" s="44"/>
      <c r="Q160" s="44"/>
      <c r="R160" s="35">
        <v>2022</v>
      </c>
      <c r="S160" s="35" t="s">
        <v>667</v>
      </c>
      <c r="T160" s="44" t="s">
        <v>655</v>
      </c>
    </row>
    <row r="161" spans="1:20" x14ac:dyDescent="0.15">
      <c r="A161" s="34" t="s">
        <v>812</v>
      </c>
      <c r="B161" s="40">
        <v>46012</v>
      </c>
      <c r="C161" s="41">
        <v>0</v>
      </c>
      <c r="D161" s="42" t="s">
        <v>20</v>
      </c>
      <c r="E161" s="42"/>
      <c r="F161" s="42"/>
      <c r="G161" s="42"/>
      <c r="H161" s="42"/>
      <c r="I161" s="42" t="s">
        <v>20</v>
      </c>
      <c r="J161" s="42"/>
      <c r="K161" s="42"/>
      <c r="L161" s="45" t="s">
        <v>212</v>
      </c>
      <c r="M161" s="44" t="s">
        <v>20</v>
      </c>
      <c r="N161" s="44"/>
      <c r="O161" s="44" t="s">
        <v>20</v>
      </c>
      <c r="P161" s="44"/>
      <c r="Q161" s="44"/>
      <c r="R161" s="35">
        <v>2025</v>
      </c>
      <c r="S161" s="35" t="s">
        <v>667</v>
      </c>
      <c r="T161" s="35" t="s">
        <v>655</v>
      </c>
    </row>
    <row r="162" spans="1:20" x14ac:dyDescent="0.15">
      <c r="A162" s="34" t="s">
        <v>812</v>
      </c>
      <c r="B162" s="40">
        <v>46012</v>
      </c>
      <c r="C162" s="41">
        <v>0</v>
      </c>
      <c r="D162" s="42" t="s">
        <v>20</v>
      </c>
      <c r="E162" s="42"/>
      <c r="F162" s="42"/>
      <c r="G162" s="42"/>
      <c r="H162" s="42"/>
      <c r="I162" s="42" t="s">
        <v>20</v>
      </c>
      <c r="J162" s="42"/>
      <c r="K162" s="42"/>
      <c r="L162" s="45" t="s">
        <v>212</v>
      </c>
      <c r="M162" s="44" t="s">
        <v>20</v>
      </c>
      <c r="N162" s="44"/>
      <c r="O162" s="44" t="s">
        <v>20</v>
      </c>
      <c r="P162" s="44"/>
      <c r="Q162" s="44"/>
      <c r="R162" s="35">
        <v>2025</v>
      </c>
      <c r="S162" s="35" t="s">
        <v>667</v>
      </c>
      <c r="T162" s="35" t="s">
        <v>655</v>
      </c>
    </row>
    <row r="163" spans="1:20" x14ac:dyDescent="0.15">
      <c r="A163" s="56" t="s">
        <v>271</v>
      </c>
      <c r="B163" s="63">
        <v>46112</v>
      </c>
      <c r="C163" s="41">
        <v>0</v>
      </c>
      <c r="D163" s="42"/>
      <c r="E163" s="42"/>
      <c r="F163" s="42"/>
      <c r="G163" s="42"/>
      <c r="H163" s="42"/>
      <c r="I163" s="42" t="s">
        <v>20</v>
      </c>
      <c r="J163" s="42"/>
      <c r="K163" s="42"/>
      <c r="L163" s="45" t="s">
        <v>212</v>
      </c>
      <c r="M163" s="44" t="s">
        <v>20</v>
      </c>
      <c r="N163" s="44"/>
      <c r="O163" s="44"/>
      <c r="P163" s="44"/>
      <c r="Q163" s="44"/>
      <c r="R163" s="35">
        <v>2020</v>
      </c>
      <c r="S163" s="35" t="s">
        <v>667</v>
      </c>
      <c r="T163" s="44" t="s">
        <v>655</v>
      </c>
    </row>
    <row r="164" spans="1:20" x14ac:dyDescent="0.15">
      <c r="A164" s="56" t="s">
        <v>271</v>
      </c>
      <c r="B164" s="63">
        <v>46081</v>
      </c>
      <c r="C164" s="41">
        <v>0</v>
      </c>
      <c r="D164" s="42"/>
      <c r="E164" s="42"/>
      <c r="F164" s="42"/>
      <c r="G164" s="42"/>
      <c r="H164" s="42"/>
      <c r="I164" s="42" t="s">
        <v>914</v>
      </c>
      <c r="J164" s="42"/>
      <c r="K164" s="42"/>
      <c r="L164" s="58" t="s">
        <v>213</v>
      </c>
      <c r="M164" s="44" t="s">
        <v>20</v>
      </c>
      <c r="N164" s="44"/>
      <c r="O164" s="44"/>
      <c r="P164" s="44"/>
      <c r="Q164" s="44"/>
      <c r="R164" s="35">
        <v>2020</v>
      </c>
      <c r="S164" s="35" t="s">
        <v>667</v>
      </c>
      <c r="T164" s="44" t="s">
        <v>655</v>
      </c>
    </row>
    <row r="165" spans="1:20" x14ac:dyDescent="0.15">
      <c r="A165" s="56" t="s">
        <v>271</v>
      </c>
      <c r="B165" s="81">
        <v>46022</v>
      </c>
      <c r="C165" s="41">
        <v>0</v>
      </c>
      <c r="D165" s="42"/>
      <c r="E165" s="42"/>
      <c r="F165" s="42"/>
      <c r="G165" s="42"/>
      <c r="H165" s="42"/>
      <c r="I165" s="42" t="s">
        <v>914</v>
      </c>
      <c r="J165" s="42"/>
      <c r="K165" s="42"/>
      <c r="L165" s="45" t="s">
        <v>212</v>
      </c>
      <c r="M165" s="44" t="s">
        <v>20</v>
      </c>
      <c r="N165" s="44"/>
      <c r="O165" s="44"/>
      <c r="P165" s="44"/>
      <c r="Q165" s="44"/>
      <c r="R165" s="35">
        <v>2020</v>
      </c>
      <c r="S165" s="35" t="s">
        <v>667</v>
      </c>
      <c r="T165" s="44" t="s">
        <v>655</v>
      </c>
    </row>
    <row r="166" spans="1:20" x14ac:dyDescent="0.15">
      <c r="A166" s="34" t="s">
        <v>390</v>
      </c>
      <c r="B166" s="81">
        <v>46022</v>
      </c>
      <c r="C166" s="41">
        <v>0</v>
      </c>
      <c r="D166" s="42"/>
      <c r="E166" s="42"/>
      <c r="F166" s="42"/>
      <c r="G166" s="42"/>
      <c r="H166" s="42"/>
      <c r="I166" s="42" t="s">
        <v>20</v>
      </c>
      <c r="J166" s="42"/>
      <c r="K166" s="42"/>
      <c r="L166" s="45" t="s">
        <v>212</v>
      </c>
      <c r="M166" s="44" t="s">
        <v>20</v>
      </c>
      <c r="N166" s="44"/>
      <c r="O166" s="44"/>
      <c r="P166" s="44"/>
      <c r="Q166" s="44"/>
      <c r="R166" s="35">
        <v>2024</v>
      </c>
      <c r="S166" s="35" t="s">
        <v>667</v>
      </c>
      <c r="T166" s="44" t="s">
        <v>655</v>
      </c>
    </row>
    <row r="167" spans="1:20" x14ac:dyDescent="0.15">
      <c r="A167" s="34" t="s">
        <v>806</v>
      </c>
      <c r="B167" s="40">
        <v>46022</v>
      </c>
      <c r="C167" s="41">
        <v>0</v>
      </c>
      <c r="D167" s="42" t="s">
        <v>20</v>
      </c>
      <c r="E167" s="42"/>
      <c r="F167" s="42"/>
      <c r="G167" s="42"/>
      <c r="H167" s="42"/>
      <c r="I167" s="42" t="s">
        <v>20</v>
      </c>
      <c r="J167" s="42"/>
      <c r="K167" s="42"/>
      <c r="L167" s="45" t="s">
        <v>212</v>
      </c>
      <c r="M167" s="44" t="s">
        <v>20</v>
      </c>
      <c r="N167" s="44"/>
      <c r="O167" s="44" t="s">
        <v>20</v>
      </c>
      <c r="P167" s="44"/>
      <c r="Q167" s="44"/>
      <c r="R167" s="35">
        <v>2025</v>
      </c>
      <c r="S167" s="35" t="s">
        <v>667</v>
      </c>
      <c r="T167" s="35" t="s">
        <v>655</v>
      </c>
    </row>
    <row r="168" spans="1:20" x14ac:dyDescent="0.15">
      <c r="A168" s="34" t="s">
        <v>798</v>
      </c>
      <c r="B168" s="40">
        <v>45945</v>
      </c>
      <c r="C168" s="41">
        <v>0</v>
      </c>
      <c r="D168" s="42"/>
      <c r="E168" s="42"/>
      <c r="F168" s="42"/>
      <c r="G168" s="42"/>
      <c r="H168" s="42"/>
      <c r="I168" s="42" t="s">
        <v>20</v>
      </c>
      <c r="J168" s="42"/>
      <c r="K168" s="42"/>
      <c r="L168" s="45" t="s">
        <v>212</v>
      </c>
      <c r="M168" s="44" t="s">
        <v>20</v>
      </c>
      <c r="N168" s="44"/>
      <c r="O168" s="44" t="s">
        <v>20</v>
      </c>
      <c r="P168" s="44"/>
      <c r="Q168" s="44"/>
      <c r="R168" s="35">
        <v>2025</v>
      </c>
      <c r="S168" s="35" t="s">
        <v>667</v>
      </c>
      <c r="T168" s="35" t="s">
        <v>655</v>
      </c>
    </row>
    <row r="169" spans="1:20" x14ac:dyDescent="0.15">
      <c r="A169" s="60" t="s">
        <v>330</v>
      </c>
      <c r="B169" s="101">
        <v>45838</v>
      </c>
      <c r="C169" s="41">
        <v>1</v>
      </c>
      <c r="D169" s="42" t="s">
        <v>20</v>
      </c>
      <c r="E169" s="42"/>
      <c r="F169" s="42"/>
      <c r="G169" s="42"/>
      <c r="H169" s="42"/>
      <c r="I169" s="42"/>
      <c r="J169" s="42"/>
      <c r="K169" s="42"/>
      <c r="L169" s="35" t="s">
        <v>212</v>
      </c>
      <c r="M169" s="44" t="s">
        <v>20</v>
      </c>
      <c r="N169" s="44"/>
      <c r="O169" s="44" t="s">
        <v>20</v>
      </c>
      <c r="P169" s="44" t="s">
        <v>20</v>
      </c>
      <c r="Q169" s="44"/>
      <c r="R169" s="35">
        <v>2023</v>
      </c>
      <c r="S169" s="35" t="s">
        <v>654</v>
      </c>
      <c r="T169" s="35" t="s">
        <v>655</v>
      </c>
    </row>
    <row r="170" spans="1:20" x14ac:dyDescent="0.15">
      <c r="A170" s="60" t="s">
        <v>330</v>
      </c>
      <c r="B170" s="101">
        <v>45838</v>
      </c>
      <c r="C170" s="65">
        <v>1</v>
      </c>
      <c r="D170" s="42" t="s">
        <v>20</v>
      </c>
      <c r="E170" s="42"/>
      <c r="F170" s="42"/>
      <c r="G170" s="42"/>
      <c r="H170" s="42"/>
      <c r="I170" s="42"/>
      <c r="J170" s="42"/>
      <c r="K170" s="42"/>
      <c r="L170" s="35" t="s">
        <v>212</v>
      </c>
      <c r="M170" s="44" t="s">
        <v>20</v>
      </c>
      <c r="N170" s="44"/>
      <c r="O170" s="44" t="s">
        <v>20</v>
      </c>
      <c r="P170" s="44" t="s">
        <v>20</v>
      </c>
      <c r="Q170" s="44"/>
      <c r="R170" s="35">
        <v>2023</v>
      </c>
      <c r="S170" s="35" t="s">
        <v>654</v>
      </c>
      <c r="T170" s="35" t="s">
        <v>655</v>
      </c>
    </row>
    <row r="171" spans="1:20" x14ac:dyDescent="0.15">
      <c r="A171" s="34" t="s">
        <v>239</v>
      </c>
      <c r="B171" s="92">
        <v>44926</v>
      </c>
      <c r="C171" s="41">
        <v>1</v>
      </c>
      <c r="D171" s="42"/>
      <c r="E171" s="42"/>
      <c r="F171" s="42"/>
      <c r="G171" s="42"/>
      <c r="H171" s="42"/>
      <c r="I171" s="42"/>
      <c r="J171" s="42"/>
      <c r="K171" s="42" t="s">
        <v>20</v>
      </c>
      <c r="L171" s="45" t="s">
        <v>212</v>
      </c>
      <c r="M171" s="44" t="s">
        <v>20</v>
      </c>
      <c r="N171" s="44"/>
      <c r="O171" s="44" t="s">
        <v>20</v>
      </c>
      <c r="P171" s="44"/>
      <c r="Q171" s="44"/>
      <c r="R171" s="35">
        <v>2021</v>
      </c>
      <c r="S171" s="35" t="s">
        <v>654</v>
      </c>
      <c r="T171" s="44" t="s">
        <v>655</v>
      </c>
    </row>
    <row r="172" spans="1:20" x14ac:dyDescent="0.15">
      <c r="A172" s="33" t="s">
        <v>876</v>
      </c>
      <c r="B172" s="102">
        <v>46022</v>
      </c>
      <c r="C172" s="41">
        <v>0</v>
      </c>
      <c r="D172" s="42"/>
      <c r="E172" s="42"/>
      <c r="F172" s="42"/>
      <c r="G172" s="42"/>
      <c r="H172" s="42"/>
      <c r="I172" s="42"/>
      <c r="J172" s="42"/>
      <c r="K172" s="42" t="s">
        <v>20</v>
      </c>
      <c r="L172" s="45" t="s">
        <v>902</v>
      </c>
      <c r="M172" s="44" t="s">
        <v>20</v>
      </c>
      <c r="N172" s="44"/>
      <c r="O172" s="44" t="s">
        <v>20</v>
      </c>
      <c r="P172" s="44"/>
      <c r="Q172" s="44"/>
      <c r="R172" s="35">
        <v>2025</v>
      </c>
      <c r="S172" s="35" t="s">
        <v>667</v>
      </c>
      <c r="T172" s="35" t="s">
        <v>655</v>
      </c>
    </row>
    <row r="173" spans="1:20" x14ac:dyDescent="0.15">
      <c r="A173" s="103" t="s">
        <v>171</v>
      </c>
      <c r="B173" s="104">
        <v>45291</v>
      </c>
      <c r="C173" s="41">
        <v>1</v>
      </c>
      <c r="D173" s="42"/>
      <c r="E173" s="42" t="s">
        <v>20</v>
      </c>
      <c r="F173" s="42"/>
      <c r="G173" s="42"/>
      <c r="H173" s="42"/>
      <c r="I173" s="42"/>
      <c r="J173" s="42"/>
      <c r="K173" s="42"/>
      <c r="L173" s="57" t="s">
        <v>154</v>
      </c>
      <c r="M173" s="44" t="s">
        <v>20</v>
      </c>
      <c r="N173" s="44"/>
      <c r="O173" s="44"/>
      <c r="P173" s="44"/>
      <c r="Q173" s="44"/>
      <c r="R173" s="35">
        <v>2020</v>
      </c>
      <c r="S173" s="35" t="s">
        <v>656</v>
      </c>
      <c r="T173" s="44" t="s">
        <v>655</v>
      </c>
    </row>
    <row r="174" spans="1:20" x14ac:dyDescent="0.15">
      <c r="A174" s="39" t="s">
        <v>176</v>
      </c>
      <c r="B174" s="105">
        <v>46022</v>
      </c>
      <c r="C174" s="41">
        <v>0</v>
      </c>
      <c r="D174" s="42"/>
      <c r="E174" s="42"/>
      <c r="F174" s="42"/>
      <c r="G174" s="42"/>
      <c r="H174" s="42" t="s">
        <v>20</v>
      </c>
      <c r="I174" s="42"/>
      <c r="J174" s="42"/>
      <c r="K174" s="42"/>
      <c r="L174" s="61" t="s">
        <v>154</v>
      </c>
      <c r="M174" s="44" t="s">
        <v>20</v>
      </c>
      <c r="N174" s="44"/>
      <c r="O174" s="44"/>
      <c r="P174" s="44"/>
      <c r="Q174" s="44"/>
      <c r="R174" s="35">
        <v>2020</v>
      </c>
      <c r="S174" s="35" t="s">
        <v>667</v>
      </c>
      <c r="T174" s="44" t="s">
        <v>655</v>
      </c>
    </row>
    <row r="175" spans="1:20" x14ac:dyDescent="0.15">
      <c r="A175" s="39" t="s">
        <v>176</v>
      </c>
      <c r="B175" s="106">
        <v>46022</v>
      </c>
      <c r="C175" s="41">
        <v>0</v>
      </c>
      <c r="D175" s="42"/>
      <c r="E175" s="42"/>
      <c r="F175" s="42"/>
      <c r="G175" s="42"/>
      <c r="H175" s="42" t="s">
        <v>20</v>
      </c>
      <c r="I175" s="42"/>
      <c r="J175" s="42"/>
      <c r="K175" s="42"/>
      <c r="L175" s="61" t="s">
        <v>154</v>
      </c>
      <c r="M175" s="44" t="s">
        <v>20</v>
      </c>
      <c r="N175" s="44"/>
      <c r="O175" s="44"/>
      <c r="P175" s="44"/>
      <c r="Q175" s="44"/>
      <c r="R175" s="35">
        <v>2020</v>
      </c>
      <c r="S175" s="35" t="s">
        <v>667</v>
      </c>
      <c r="T175" s="44" t="s">
        <v>655</v>
      </c>
    </row>
    <row r="176" spans="1:20" x14ac:dyDescent="0.15">
      <c r="A176" s="33" t="s">
        <v>551</v>
      </c>
      <c r="B176" s="81">
        <v>45657</v>
      </c>
      <c r="C176" s="107">
        <v>1</v>
      </c>
      <c r="D176" s="42"/>
      <c r="E176" s="42"/>
      <c r="F176" s="42"/>
      <c r="G176" s="42"/>
      <c r="H176" s="42" t="s">
        <v>20</v>
      </c>
      <c r="I176" s="42"/>
      <c r="J176" s="42"/>
      <c r="K176" s="42"/>
      <c r="L176" s="45" t="s">
        <v>212</v>
      </c>
      <c r="M176" s="108" t="s">
        <v>20</v>
      </c>
      <c r="N176" s="108"/>
      <c r="O176" s="108"/>
      <c r="P176" s="108"/>
      <c r="Q176" s="108"/>
      <c r="R176" s="35">
        <v>2024</v>
      </c>
      <c r="S176" s="35" t="s">
        <v>654</v>
      </c>
      <c r="T176" s="44" t="s">
        <v>655</v>
      </c>
    </row>
    <row r="177" spans="1:20" x14ac:dyDescent="0.15">
      <c r="A177" s="33" t="s">
        <v>527</v>
      </c>
      <c r="B177" s="109">
        <v>45657</v>
      </c>
      <c r="C177" s="107">
        <v>1</v>
      </c>
      <c r="D177" s="42"/>
      <c r="E177" s="42"/>
      <c r="F177" s="42" t="s">
        <v>20</v>
      </c>
      <c r="G177" s="42"/>
      <c r="H177" s="42"/>
      <c r="I177" s="42"/>
      <c r="J177" s="42"/>
      <c r="K177" s="42"/>
      <c r="L177" s="45" t="s">
        <v>212</v>
      </c>
      <c r="M177" s="44" t="s">
        <v>20</v>
      </c>
      <c r="N177" s="44"/>
      <c r="O177" s="44"/>
      <c r="P177" s="44"/>
      <c r="Q177" s="44"/>
      <c r="R177" s="35">
        <v>2024</v>
      </c>
      <c r="S177" s="35" t="s">
        <v>654</v>
      </c>
      <c r="T177" s="44" t="s">
        <v>655</v>
      </c>
    </row>
    <row r="178" spans="1:20" x14ac:dyDescent="0.15">
      <c r="A178" s="33" t="s">
        <v>548</v>
      </c>
      <c r="B178" s="86">
        <v>45657</v>
      </c>
      <c r="C178" s="107">
        <v>1</v>
      </c>
      <c r="D178" s="42"/>
      <c r="E178" s="42"/>
      <c r="F178" s="42"/>
      <c r="G178" s="42"/>
      <c r="H178" s="42" t="s">
        <v>20</v>
      </c>
      <c r="I178" s="42"/>
      <c r="J178" s="42"/>
      <c r="K178" s="42"/>
      <c r="L178" s="45" t="s">
        <v>212</v>
      </c>
      <c r="M178" s="44" t="s">
        <v>20</v>
      </c>
      <c r="N178" s="44"/>
      <c r="O178" s="44"/>
      <c r="P178" s="44"/>
      <c r="Q178" s="44"/>
      <c r="R178" s="35">
        <v>2024</v>
      </c>
      <c r="S178" s="35" t="s">
        <v>654</v>
      </c>
      <c r="T178" s="44" t="s">
        <v>655</v>
      </c>
    </row>
    <row r="179" spans="1:20" x14ac:dyDescent="0.15">
      <c r="A179" s="33" t="s">
        <v>522</v>
      </c>
      <c r="B179" s="109">
        <v>45657</v>
      </c>
      <c r="C179" s="41">
        <v>1</v>
      </c>
      <c r="D179" s="42" t="s">
        <v>20</v>
      </c>
      <c r="E179" s="42"/>
      <c r="F179" s="42"/>
      <c r="G179" s="42"/>
      <c r="H179" s="42"/>
      <c r="I179" s="42"/>
      <c r="J179" s="42"/>
      <c r="K179" s="42"/>
      <c r="L179" s="45" t="s">
        <v>212</v>
      </c>
      <c r="M179" s="44" t="s">
        <v>20</v>
      </c>
      <c r="N179" s="44"/>
      <c r="O179" s="44"/>
      <c r="P179" s="44"/>
      <c r="Q179" s="44"/>
      <c r="R179" s="35">
        <v>2024</v>
      </c>
      <c r="S179" s="35" t="s">
        <v>654</v>
      </c>
      <c r="T179" s="35" t="s">
        <v>655</v>
      </c>
    </row>
    <row r="180" spans="1:20" x14ac:dyDescent="0.15">
      <c r="A180" s="60" t="s">
        <v>244</v>
      </c>
      <c r="B180" s="86">
        <v>46081</v>
      </c>
      <c r="C180" s="110">
        <v>0</v>
      </c>
      <c r="D180" s="42"/>
      <c r="E180" s="42"/>
      <c r="F180" s="42"/>
      <c r="G180" s="42"/>
      <c r="H180" s="42"/>
      <c r="I180" s="42" t="s">
        <v>20</v>
      </c>
      <c r="J180" s="42"/>
      <c r="K180" s="42"/>
      <c r="L180" s="111" t="s">
        <v>213</v>
      </c>
      <c r="M180" s="35" t="s">
        <v>20</v>
      </c>
      <c r="N180" s="35"/>
      <c r="O180" s="35"/>
      <c r="P180" s="35"/>
      <c r="Q180" s="35"/>
      <c r="R180" s="35">
        <v>2022</v>
      </c>
      <c r="S180" s="35" t="s">
        <v>667</v>
      </c>
      <c r="T180" s="44" t="s">
        <v>655</v>
      </c>
    </row>
    <row r="181" spans="1:20" x14ac:dyDescent="0.15">
      <c r="A181" s="112" t="s">
        <v>244</v>
      </c>
      <c r="B181" s="86">
        <v>46203</v>
      </c>
      <c r="C181" s="110">
        <v>0</v>
      </c>
      <c r="D181" s="42"/>
      <c r="E181" s="42"/>
      <c r="F181" s="42"/>
      <c r="G181" s="42"/>
      <c r="H181" s="42"/>
      <c r="I181" s="42" t="s">
        <v>20</v>
      </c>
      <c r="J181" s="42"/>
      <c r="K181" s="42"/>
      <c r="L181" s="45" t="s">
        <v>212</v>
      </c>
      <c r="M181" s="35" t="s">
        <v>20</v>
      </c>
      <c r="N181" s="35"/>
      <c r="O181" s="35"/>
      <c r="P181" s="35"/>
      <c r="Q181" s="35"/>
      <c r="R181" s="35">
        <v>2022</v>
      </c>
      <c r="S181" s="35" t="s">
        <v>667</v>
      </c>
      <c r="T181" s="44" t="s">
        <v>655</v>
      </c>
    </row>
    <row r="182" spans="1:20" x14ac:dyDescent="0.15">
      <c r="A182" s="34" t="s">
        <v>373</v>
      </c>
      <c r="B182" s="113">
        <v>46022</v>
      </c>
      <c r="C182" s="41">
        <v>0</v>
      </c>
      <c r="D182" s="42"/>
      <c r="E182" s="42"/>
      <c r="F182" s="42"/>
      <c r="G182" s="42"/>
      <c r="H182" s="42" t="s">
        <v>20</v>
      </c>
      <c r="I182" s="42"/>
      <c r="J182" s="42"/>
      <c r="K182" s="42"/>
      <c r="L182" s="61" t="s">
        <v>154</v>
      </c>
      <c r="M182" s="44"/>
      <c r="N182" s="44"/>
      <c r="O182" s="44"/>
      <c r="P182" s="44"/>
      <c r="Q182" s="44"/>
      <c r="R182" s="35">
        <v>2023</v>
      </c>
      <c r="S182" s="35" t="s">
        <v>667</v>
      </c>
      <c r="T182" s="44" t="s">
        <v>655</v>
      </c>
    </row>
    <row r="183" spans="1:20" x14ac:dyDescent="0.15">
      <c r="A183" s="114" t="s">
        <v>588</v>
      </c>
      <c r="B183" s="96" t="s">
        <v>587</v>
      </c>
      <c r="C183" s="41">
        <v>1</v>
      </c>
      <c r="D183" s="42" t="s">
        <v>20</v>
      </c>
      <c r="E183" s="42"/>
      <c r="F183" s="42"/>
      <c r="G183" s="42"/>
      <c r="H183" s="42"/>
      <c r="I183" s="42"/>
      <c r="J183" s="42"/>
      <c r="K183" s="42"/>
      <c r="L183" s="53" t="s">
        <v>955</v>
      </c>
      <c r="M183" s="44" t="s">
        <v>20</v>
      </c>
      <c r="N183" s="44"/>
      <c r="O183" s="44"/>
      <c r="P183" s="44"/>
      <c r="Q183" s="44"/>
      <c r="R183" s="35">
        <v>2024</v>
      </c>
      <c r="S183" s="35" t="s">
        <v>654</v>
      </c>
      <c r="T183" s="44" t="s">
        <v>655</v>
      </c>
    </row>
    <row r="184" spans="1:20" x14ac:dyDescent="0.15">
      <c r="A184" s="34" t="s">
        <v>337</v>
      </c>
      <c r="B184" s="101">
        <v>45504</v>
      </c>
      <c r="C184" s="41">
        <v>1</v>
      </c>
      <c r="D184" s="42"/>
      <c r="E184" s="42"/>
      <c r="F184" s="42"/>
      <c r="G184" s="42"/>
      <c r="H184" s="42" t="s">
        <v>20</v>
      </c>
      <c r="I184" s="42"/>
      <c r="J184" s="42"/>
      <c r="K184" s="42"/>
      <c r="L184" s="64" t="s">
        <v>274</v>
      </c>
      <c r="M184" s="44" t="s">
        <v>20</v>
      </c>
      <c r="N184" s="44"/>
      <c r="O184" s="44" t="s">
        <v>20</v>
      </c>
      <c r="P184" s="44"/>
      <c r="Q184" s="44"/>
      <c r="R184" s="35">
        <v>2023</v>
      </c>
      <c r="S184" s="35" t="s">
        <v>656</v>
      </c>
      <c r="T184" s="44" t="s">
        <v>655</v>
      </c>
    </row>
    <row r="188" spans="1:20" s="32" customFormat="1" ht="13" x14ac:dyDescent="0.3">
      <c r="A188" s="28" t="s">
        <v>969</v>
      </c>
      <c r="B188" s="16">
        <v>93</v>
      </c>
      <c r="C188" s="117">
        <f>B188/B200</f>
        <v>0.51098901098901095</v>
      </c>
    </row>
    <row r="189" spans="1:20" s="32" customFormat="1" ht="13" x14ac:dyDescent="0.3">
      <c r="A189" s="28" t="s">
        <v>968</v>
      </c>
      <c r="B189" s="16">
        <v>22</v>
      </c>
      <c r="C189" s="117">
        <f>B189/B200</f>
        <v>0.12087912087912088</v>
      </c>
    </row>
    <row r="190" spans="1:20" s="32" customFormat="1" ht="13" x14ac:dyDescent="0.3">
      <c r="A190" s="28" t="s">
        <v>959</v>
      </c>
      <c r="B190" s="16">
        <v>15</v>
      </c>
      <c r="C190" s="117">
        <f>B190/B200</f>
        <v>8.2417582417582416E-2</v>
      </c>
    </row>
    <row r="191" spans="1:20" s="32" customFormat="1" ht="13" x14ac:dyDescent="0.3">
      <c r="A191" s="28" t="s">
        <v>967</v>
      </c>
      <c r="B191" s="16">
        <v>12</v>
      </c>
      <c r="C191" s="117">
        <f>B191/B200</f>
        <v>6.5934065934065936E-2</v>
      </c>
    </row>
    <row r="192" spans="1:20" s="32" customFormat="1" ht="13" x14ac:dyDescent="0.3">
      <c r="A192" s="28" t="s">
        <v>960</v>
      </c>
      <c r="B192" s="16">
        <v>11</v>
      </c>
      <c r="C192" s="117">
        <f>B192/B200</f>
        <v>6.043956043956044E-2</v>
      </c>
    </row>
    <row r="193" spans="1:27" s="32" customFormat="1" ht="13" x14ac:dyDescent="0.3">
      <c r="A193" s="28" t="s">
        <v>965</v>
      </c>
      <c r="B193" s="16">
        <v>9</v>
      </c>
      <c r="C193" s="117">
        <f>B193/B200</f>
        <v>4.9450549450549448E-2</v>
      </c>
    </row>
    <row r="194" spans="1:27" s="32" customFormat="1" ht="13" x14ac:dyDescent="0.3">
      <c r="A194" s="28" t="s">
        <v>963</v>
      </c>
      <c r="B194" s="16">
        <v>5</v>
      </c>
      <c r="C194" s="117">
        <f>B194/B200</f>
        <v>2.7472527472527472E-2</v>
      </c>
    </row>
    <row r="195" spans="1:27" s="32" customFormat="1" ht="13" x14ac:dyDescent="0.3">
      <c r="A195" s="28" t="s">
        <v>966</v>
      </c>
      <c r="B195" s="16">
        <v>5</v>
      </c>
      <c r="C195" s="117">
        <f>B195/B200</f>
        <v>2.7472527472527472E-2</v>
      </c>
    </row>
    <row r="196" spans="1:27" s="32" customFormat="1" ht="13" x14ac:dyDescent="0.3">
      <c r="A196" s="28" t="s">
        <v>961</v>
      </c>
      <c r="B196" s="16">
        <v>3</v>
      </c>
      <c r="C196" s="117">
        <f>B196/B200</f>
        <v>1.6483516483516484E-2</v>
      </c>
    </row>
    <row r="197" spans="1:27" s="32" customFormat="1" ht="13" x14ac:dyDescent="0.3">
      <c r="A197" s="28" t="s">
        <v>964</v>
      </c>
      <c r="B197" s="16">
        <v>3</v>
      </c>
      <c r="C197" s="117">
        <f>B197/B200</f>
        <v>1.6483516483516484E-2</v>
      </c>
    </row>
    <row r="198" spans="1:27" s="32" customFormat="1" ht="13" x14ac:dyDescent="0.3">
      <c r="A198" s="28" t="s">
        <v>958</v>
      </c>
      <c r="B198" s="16">
        <v>2</v>
      </c>
      <c r="C198" s="117">
        <f>B198/B200</f>
        <v>1.098901098901099E-2</v>
      </c>
    </row>
    <row r="199" spans="1:27" s="32" customFormat="1" ht="13" x14ac:dyDescent="0.3">
      <c r="A199" s="28" t="s">
        <v>962</v>
      </c>
      <c r="B199" s="16">
        <v>2</v>
      </c>
      <c r="C199" s="117">
        <f>B199/B200</f>
        <v>1.098901098901099E-2</v>
      </c>
    </row>
    <row r="200" spans="1:27" s="32" customFormat="1" ht="13" x14ac:dyDescent="0.3">
      <c r="A200" s="28" t="s">
        <v>957</v>
      </c>
      <c r="B200" s="16">
        <f>SUBTOTAL(9,B188:B199)</f>
        <v>182</v>
      </c>
      <c r="C200" s="16"/>
    </row>
    <row r="203" spans="1:27" ht="13.5" x14ac:dyDescent="0.15">
      <c r="AA203" s="118"/>
    </row>
    <row r="232" spans="1:10" ht="24" customHeight="1" x14ac:dyDescent="0.15">
      <c r="A232" s="301" t="s">
        <v>987</v>
      </c>
      <c r="B232" s="301" t="s">
        <v>988</v>
      </c>
      <c r="C232" s="301" t="s">
        <v>989</v>
      </c>
      <c r="D232" s="119" t="s">
        <v>61</v>
      </c>
      <c r="E232" s="301" t="s">
        <v>990</v>
      </c>
      <c r="F232" s="301"/>
      <c r="G232" s="301"/>
      <c r="H232" s="301" t="s">
        <v>996</v>
      </c>
      <c r="I232" s="301" t="s">
        <v>991</v>
      </c>
      <c r="J232" s="301" t="s">
        <v>992</v>
      </c>
    </row>
    <row r="233" spans="1:10" ht="24" customHeight="1" x14ac:dyDescent="0.15">
      <c r="A233" s="301"/>
      <c r="B233" s="301"/>
      <c r="C233" s="301"/>
      <c r="D233" s="119" t="s">
        <v>957</v>
      </c>
      <c r="E233" s="120">
        <v>0</v>
      </c>
      <c r="F233" s="119" t="s">
        <v>993</v>
      </c>
      <c r="G233" s="119" t="s">
        <v>994</v>
      </c>
      <c r="H233" s="301"/>
      <c r="I233" s="301"/>
      <c r="J233" s="301"/>
    </row>
    <row r="234" spans="1:10" ht="14.5" x14ac:dyDescent="0.35">
      <c r="A234" s="116">
        <v>2012</v>
      </c>
      <c r="B234" s="121">
        <v>2</v>
      </c>
      <c r="C234" s="121">
        <v>2</v>
      </c>
      <c r="D234" s="121"/>
      <c r="E234" s="121"/>
      <c r="F234" s="121"/>
      <c r="G234" s="121"/>
      <c r="H234" s="121"/>
      <c r="I234" s="121">
        <v>1</v>
      </c>
      <c r="J234" s="121">
        <v>1</v>
      </c>
    </row>
    <row r="235" spans="1:10" ht="14.5" x14ac:dyDescent="0.35">
      <c r="A235" s="121">
        <v>2013</v>
      </c>
      <c r="B235" s="121">
        <v>1</v>
      </c>
      <c r="C235" s="121">
        <v>1</v>
      </c>
      <c r="D235" s="121"/>
      <c r="E235" s="121"/>
      <c r="F235" s="121"/>
      <c r="G235" s="121"/>
      <c r="H235" s="121"/>
      <c r="I235" s="121"/>
      <c r="J235" s="121">
        <v>1</v>
      </c>
    </row>
    <row r="236" spans="1:10" ht="14.5" x14ac:dyDescent="0.35">
      <c r="A236" s="121">
        <v>2014</v>
      </c>
      <c r="B236" s="121">
        <v>2</v>
      </c>
      <c r="C236" s="121">
        <v>2</v>
      </c>
      <c r="D236" s="121">
        <v>2</v>
      </c>
      <c r="E236" s="121">
        <v>2</v>
      </c>
      <c r="F236" s="121"/>
      <c r="G236" s="121"/>
      <c r="H236" s="121"/>
      <c r="I236" s="121"/>
      <c r="J236" s="121"/>
    </row>
    <row r="237" spans="1:10" ht="14.5" x14ac:dyDescent="0.35">
      <c r="A237" s="121">
        <v>2015</v>
      </c>
      <c r="B237" s="121">
        <v>3</v>
      </c>
      <c r="C237" s="121">
        <v>4</v>
      </c>
      <c r="D237" s="121">
        <v>4</v>
      </c>
      <c r="E237" s="121">
        <v>3</v>
      </c>
      <c r="F237" s="121"/>
      <c r="G237" s="121">
        <v>1</v>
      </c>
      <c r="H237" s="121"/>
      <c r="I237" s="121"/>
      <c r="J237" s="121"/>
    </row>
    <row r="238" spans="1:10" ht="14.5" x14ac:dyDescent="0.35">
      <c r="A238" s="121">
        <v>2016</v>
      </c>
      <c r="B238" s="121">
        <v>3</v>
      </c>
      <c r="C238" s="121">
        <v>3</v>
      </c>
      <c r="D238" s="121">
        <v>1</v>
      </c>
      <c r="E238" s="121">
        <v>1</v>
      </c>
      <c r="F238" s="121"/>
      <c r="G238" s="121"/>
      <c r="H238" s="121"/>
      <c r="I238" s="121"/>
      <c r="J238" s="121">
        <v>2</v>
      </c>
    </row>
    <row r="239" spans="1:10" ht="14.5" x14ac:dyDescent="0.35">
      <c r="A239" s="121">
        <v>2017</v>
      </c>
      <c r="B239" s="121">
        <v>10</v>
      </c>
      <c r="C239" s="121">
        <v>13</v>
      </c>
      <c r="D239" s="121">
        <v>7</v>
      </c>
      <c r="E239" s="121">
        <v>2</v>
      </c>
      <c r="F239" s="121">
        <v>4</v>
      </c>
      <c r="G239" s="121">
        <v>1</v>
      </c>
      <c r="H239" s="121"/>
      <c r="I239" s="121"/>
      <c r="J239" s="121">
        <v>6</v>
      </c>
    </row>
    <row r="240" spans="1:10" ht="14.5" x14ac:dyDescent="0.35">
      <c r="A240" s="121">
        <v>2018</v>
      </c>
      <c r="B240" s="121">
        <v>1</v>
      </c>
      <c r="C240" s="121">
        <v>2</v>
      </c>
      <c r="D240" s="121"/>
      <c r="E240" s="121"/>
      <c r="F240" s="121"/>
      <c r="G240" s="121"/>
      <c r="H240" s="121"/>
      <c r="I240" s="121"/>
      <c r="J240" s="121">
        <v>2</v>
      </c>
    </row>
    <row r="241" spans="1:10" ht="14.5" x14ac:dyDescent="0.35">
      <c r="A241" s="121">
        <v>2019</v>
      </c>
      <c r="B241" s="121">
        <v>9</v>
      </c>
      <c r="C241" s="121">
        <v>10</v>
      </c>
      <c r="D241" s="121">
        <v>8</v>
      </c>
      <c r="E241" s="121">
        <v>8</v>
      </c>
      <c r="F241" s="121"/>
      <c r="G241" s="121"/>
      <c r="H241" s="121"/>
      <c r="I241" s="121"/>
      <c r="J241" s="121">
        <v>2</v>
      </c>
    </row>
    <row r="242" spans="1:10" ht="14.5" x14ac:dyDescent="0.35">
      <c r="A242" s="121">
        <v>2020</v>
      </c>
      <c r="B242" s="121">
        <v>14</v>
      </c>
      <c r="C242" s="121">
        <v>19</v>
      </c>
      <c r="D242" s="121">
        <v>10</v>
      </c>
      <c r="E242" s="121">
        <v>7</v>
      </c>
      <c r="F242" s="121">
        <v>1</v>
      </c>
      <c r="G242" s="121">
        <v>2</v>
      </c>
      <c r="H242" s="121"/>
      <c r="I242" s="121">
        <v>3</v>
      </c>
      <c r="J242" s="121">
        <v>6</v>
      </c>
    </row>
    <row r="243" spans="1:10" ht="14.5" x14ac:dyDescent="0.35">
      <c r="A243" s="121">
        <v>2021</v>
      </c>
      <c r="B243" s="121">
        <v>8</v>
      </c>
      <c r="C243" s="121">
        <v>8</v>
      </c>
      <c r="D243" s="121">
        <v>4</v>
      </c>
      <c r="E243" s="121">
        <v>4</v>
      </c>
      <c r="F243" s="121"/>
      <c r="G243" s="121"/>
      <c r="H243" s="121">
        <v>1</v>
      </c>
      <c r="I243" s="121"/>
      <c r="J243" s="121">
        <v>3</v>
      </c>
    </row>
    <row r="244" spans="1:10" ht="14.5" x14ac:dyDescent="0.35">
      <c r="A244" s="121">
        <v>2022</v>
      </c>
      <c r="B244" s="121">
        <v>11</v>
      </c>
      <c r="C244" s="121">
        <v>14</v>
      </c>
      <c r="D244" s="121">
        <v>8</v>
      </c>
      <c r="E244" s="121">
        <v>7</v>
      </c>
      <c r="F244" s="121">
        <v>1</v>
      </c>
      <c r="G244" s="121"/>
      <c r="H244" s="121"/>
      <c r="I244" s="121"/>
      <c r="J244" s="121">
        <v>6</v>
      </c>
    </row>
    <row r="245" spans="1:10" ht="14.5" x14ac:dyDescent="0.35">
      <c r="A245" s="121">
        <v>2023</v>
      </c>
      <c r="B245" s="121">
        <v>18</v>
      </c>
      <c r="C245" s="121">
        <v>28</v>
      </c>
      <c r="D245" s="121">
        <v>19</v>
      </c>
      <c r="E245" s="121">
        <v>13</v>
      </c>
      <c r="F245" s="121">
        <v>4</v>
      </c>
      <c r="G245" s="121">
        <v>2</v>
      </c>
      <c r="H245" s="121"/>
      <c r="I245" s="121">
        <v>1</v>
      </c>
      <c r="J245" s="121">
        <v>8</v>
      </c>
    </row>
    <row r="246" spans="1:10" ht="14.5" x14ac:dyDescent="0.35">
      <c r="A246" s="121">
        <v>2024</v>
      </c>
      <c r="B246" s="121">
        <v>35</v>
      </c>
      <c r="C246" s="121">
        <v>42</v>
      </c>
      <c r="D246" s="121">
        <v>21</v>
      </c>
      <c r="E246" s="121">
        <v>20</v>
      </c>
      <c r="F246" s="121"/>
      <c r="G246" s="121">
        <v>1</v>
      </c>
      <c r="H246" s="121">
        <v>1</v>
      </c>
      <c r="I246" s="121"/>
      <c r="J246" s="121">
        <v>20</v>
      </c>
    </row>
    <row r="247" spans="1:10" ht="14.5" x14ac:dyDescent="0.35">
      <c r="A247" s="121">
        <v>2025</v>
      </c>
      <c r="B247" s="121">
        <v>16</v>
      </c>
      <c r="C247" s="121">
        <v>34</v>
      </c>
      <c r="D247" s="121">
        <v>34</v>
      </c>
      <c r="E247" s="121">
        <v>33</v>
      </c>
      <c r="F247" s="121">
        <v>1</v>
      </c>
      <c r="G247" s="121"/>
      <c r="H247" s="121"/>
      <c r="I247" s="121"/>
      <c r="J247" s="121"/>
    </row>
    <row r="248" spans="1:10" ht="14.5" x14ac:dyDescent="0.35">
      <c r="A248" s="121" t="s">
        <v>995</v>
      </c>
      <c r="B248" s="121">
        <f>SUBTOTAL(9,B234:B247)</f>
        <v>133</v>
      </c>
      <c r="C248" s="121">
        <f>SUBTOTAL(9,C234:C247)</f>
        <v>182</v>
      </c>
      <c r="D248" s="121">
        <f>SUBTOTAL(9,D234:D247)</f>
        <v>118</v>
      </c>
      <c r="E248" s="121">
        <f>SUBTOTAL(9,E235:E247)</f>
        <v>100</v>
      </c>
      <c r="F248" s="121">
        <f>SUBTOTAL(9,F234:F247)</f>
        <v>11</v>
      </c>
      <c r="G248" s="121">
        <f>SUBTOTAL(9,G234:G247)</f>
        <v>7</v>
      </c>
      <c r="H248" s="121">
        <f>SUBTOTAL(9,H234:H247)</f>
        <v>2</v>
      </c>
      <c r="I248" s="121">
        <f>SUBTOTAL(9,I234:I247)</f>
        <v>5</v>
      </c>
      <c r="J248" s="121">
        <f>SUBTOTAL(9,J234:J247)</f>
        <v>57</v>
      </c>
    </row>
    <row r="252" spans="1:10" x14ac:dyDescent="0.15">
      <c r="C252" s="36" t="s">
        <v>1003</v>
      </c>
    </row>
    <row r="254" spans="1:10" ht="14.5" x14ac:dyDescent="0.35">
      <c r="A254" t="s">
        <v>997</v>
      </c>
      <c r="B254" s="122">
        <v>57</v>
      </c>
      <c r="C254" s="124">
        <f>B254/B260</f>
        <v>0.31318681318681318</v>
      </c>
    </row>
    <row r="255" spans="1:10" ht="14.5" x14ac:dyDescent="0.35">
      <c r="A255" t="s">
        <v>998</v>
      </c>
      <c r="B255" s="123">
        <v>5</v>
      </c>
      <c r="C255" s="124">
        <f>B255/B260</f>
        <v>2.7472527472527472E-2</v>
      </c>
      <c r="D255"/>
      <c r="E255"/>
    </row>
    <row r="256" spans="1:10" ht="14.5" x14ac:dyDescent="0.35">
      <c r="A256" t="s">
        <v>999</v>
      </c>
      <c r="B256" s="123">
        <v>7</v>
      </c>
      <c r="C256" s="124">
        <f>B256/B260</f>
        <v>3.8461538461538464E-2</v>
      </c>
      <c r="D256"/>
      <c r="E256"/>
    </row>
    <row r="257" spans="1:10" ht="14.5" x14ac:dyDescent="0.35">
      <c r="A257" t="s">
        <v>1000</v>
      </c>
      <c r="B257" s="123">
        <v>11</v>
      </c>
      <c r="C257" s="124">
        <f>B257/B260</f>
        <v>6.043956043956044E-2</v>
      </c>
      <c r="D257"/>
      <c r="E257"/>
    </row>
    <row r="258" spans="1:10" ht="14.5" x14ac:dyDescent="0.35">
      <c r="A258" t="s">
        <v>1001</v>
      </c>
      <c r="B258" s="123">
        <v>100</v>
      </c>
      <c r="C258" s="124">
        <f>B258/B260</f>
        <v>0.5494505494505495</v>
      </c>
      <c r="D258"/>
      <c r="E258"/>
    </row>
    <row r="259" spans="1:10" ht="14.5" x14ac:dyDescent="0.35">
      <c r="A259" t="s">
        <v>1002</v>
      </c>
      <c r="B259" s="123">
        <v>2</v>
      </c>
      <c r="C259" s="124">
        <f>B259/B260</f>
        <v>1.098901098901099E-2</v>
      </c>
      <c r="D259"/>
      <c r="E259"/>
    </row>
    <row r="260" spans="1:10" ht="14.5" x14ac:dyDescent="0.35">
      <c r="A260"/>
      <c r="B260">
        <f>SUBTOTAL(9,B254:B259)</f>
        <v>182</v>
      </c>
      <c r="C260"/>
      <c r="D260"/>
      <c r="E260"/>
    </row>
    <row r="261" spans="1:10" ht="14.5" x14ac:dyDescent="0.35">
      <c r="A261"/>
      <c r="B261"/>
      <c r="C261"/>
      <c r="D261"/>
      <c r="E261"/>
    </row>
    <row r="262" spans="1:10" ht="14.5" x14ac:dyDescent="0.35">
      <c r="A262"/>
      <c r="B262"/>
      <c r="C262"/>
      <c r="D262"/>
      <c r="E262"/>
    </row>
    <row r="263" spans="1:10" ht="43.5" x14ac:dyDescent="0.15">
      <c r="A263" s="120" t="s">
        <v>1004</v>
      </c>
      <c r="B263" s="120" t="s">
        <v>1005</v>
      </c>
      <c r="C263" s="116" t="s">
        <v>61</v>
      </c>
      <c r="D263" s="125">
        <v>0</v>
      </c>
      <c r="E263" s="119" t="s">
        <v>993</v>
      </c>
      <c r="F263" s="119" t="s">
        <v>994</v>
      </c>
      <c r="G263" s="120" t="s">
        <v>1009</v>
      </c>
      <c r="H263" s="120" t="s">
        <v>1007</v>
      </c>
      <c r="I263" s="120" t="s">
        <v>1006</v>
      </c>
      <c r="J263" s="120"/>
    </row>
    <row r="264" spans="1:10" ht="14.5" x14ac:dyDescent="0.35">
      <c r="A264" s="28" t="s">
        <v>212</v>
      </c>
      <c r="B264" s="16">
        <v>93</v>
      </c>
      <c r="C264" s="121">
        <v>63</v>
      </c>
      <c r="D264" s="116">
        <v>51</v>
      </c>
      <c r="E264" s="116">
        <v>7</v>
      </c>
      <c r="F264" s="116">
        <v>5</v>
      </c>
      <c r="G264" s="116"/>
      <c r="H264" s="116">
        <v>1</v>
      </c>
      <c r="I264" s="121">
        <v>29</v>
      </c>
      <c r="J264" s="121"/>
    </row>
    <row r="265" spans="1:10" ht="14.5" x14ac:dyDescent="0.35">
      <c r="A265" s="28" t="s">
        <v>1008</v>
      </c>
      <c r="B265" s="16">
        <v>22</v>
      </c>
      <c r="C265" s="121">
        <v>16</v>
      </c>
      <c r="D265" s="116">
        <v>16</v>
      </c>
      <c r="E265" s="116"/>
      <c r="F265" s="116"/>
      <c r="G265" s="116">
        <v>1</v>
      </c>
      <c r="H265" s="116">
        <v>1</v>
      </c>
      <c r="I265" s="116">
        <v>4</v>
      </c>
      <c r="J265" s="116"/>
    </row>
    <row r="266" spans="1:10" ht="14.5" x14ac:dyDescent="0.35">
      <c r="A266" s="28" t="s">
        <v>154</v>
      </c>
      <c r="B266" s="16">
        <v>15</v>
      </c>
      <c r="C266" s="121">
        <v>11</v>
      </c>
      <c r="D266" s="116">
        <v>10</v>
      </c>
      <c r="E266" s="116">
        <v>1</v>
      </c>
      <c r="F266" s="116"/>
      <c r="G266" s="116"/>
      <c r="H266" s="116">
        <v>3</v>
      </c>
      <c r="I266" s="116">
        <v>1</v>
      </c>
      <c r="J266" s="116"/>
    </row>
    <row r="267" spans="1:10" ht="14.5" x14ac:dyDescent="0.35">
      <c r="A267" s="28" t="s">
        <v>730</v>
      </c>
      <c r="B267" s="16">
        <v>12</v>
      </c>
      <c r="C267" s="121">
        <v>12</v>
      </c>
      <c r="D267" s="116">
        <v>12</v>
      </c>
      <c r="E267" s="116"/>
      <c r="F267" s="116"/>
      <c r="G267" s="116"/>
      <c r="H267" s="116"/>
      <c r="I267" s="116"/>
      <c r="J267" s="116"/>
    </row>
    <row r="268" spans="1:10" ht="14.5" x14ac:dyDescent="0.35">
      <c r="A268" s="28" t="s">
        <v>225</v>
      </c>
      <c r="B268" s="16">
        <v>11</v>
      </c>
      <c r="C268" s="121">
        <v>7</v>
      </c>
      <c r="D268" s="116">
        <v>6</v>
      </c>
      <c r="E268" s="116">
        <v>1</v>
      </c>
      <c r="F268" s="116"/>
      <c r="G268" s="116"/>
      <c r="H268" s="116"/>
      <c r="I268" s="116">
        <v>4</v>
      </c>
      <c r="J268" s="116"/>
    </row>
    <row r="269" spans="1:10" ht="14.5" x14ac:dyDescent="0.35">
      <c r="A269" s="28" t="s">
        <v>955</v>
      </c>
      <c r="B269" s="16">
        <v>9</v>
      </c>
      <c r="C269" s="121">
        <v>1</v>
      </c>
      <c r="D269" s="116">
        <v>1</v>
      </c>
      <c r="E269" s="116"/>
      <c r="F269" s="116"/>
      <c r="G269" s="116"/>
      <c r="H269" s="116"/>
      <c r="I269" s="116">
        <v>8</v>
      </c>
      <c r="J269" s="116"/>
    </row>
    <row r="270" spans="1:10" ht="14.5" x14ac:dyDescent="0.35">
      <c r="A270" s="28" t="s">
        <v>208</v>
      </c>
      <c r="B270" s="16">
        <v>5</v>
      </c>
      <c r="C270" s="121">
        <v>2</v>
      </c>
      <c r="D270" s="116">
        <v>1</v>
      </c>
      <c r="E270" s="116">
        <v>1</v>
      </c>
      <c r="F270" s="116"/>
      <c r="G270" s="116">
        <v>1</v>
      </c>
      <c r="H270" s="116"/>
      <c r="I270" s="116">
        <v>2</v>
      </c>
      <c r="J270" s="116"/>
    </row>
    <row r="271" spans="1:10" ht="14.5" x14ac:dyDescent="0.35">
      <c r="A271" s="28" t="s">
        <v>956</v>
      </c>
      <c r="B271" s="16">
        <v>5</v>
      </c>
      <c r="C271" s="121">
        <v>2</v>
      </c>
      <c r="D271" s="116">
        <v>2</v>
      </c>
      <c r="E271" s="116"/>
      <c r="F271" s="116"/>
      <c r="G271" s="116"/>
      <c r="H271" s="116"/>
      <c r="I271" s="116">
        <v>3</v>
      </c>
      <c r="J271" s="116"/>
    </row>
    <row r="272" spans="1:10" ht="14.5" x14ac:dyDescent="0.35">
      <c r="A272" s="28" t="s">
        <v>156</v>
      </c>
      <c r="B272" s="16">
        <v>3</v>
      </c>
      <c r="C272" s="121"/>
      <c r="D272" s="116"/>
      <c r="E272" s="116"/>
      <c r="F272" s="116"/>
      <c r="G272" s="116"/>
      <c r="H272" s="116"/>
      <c r="I272" s="116">
        <v>3</v>
      </c>
      <c r="J272" s="116"/>
    </row>
    <row r="273" spans="1:10" ht="14.5" x14ac:dyDescent="0.35">
      <c r="A273" s="28" t="s">
        <v>196</v>
      </c>
      <c r="B273" s="16">
        <v>3</v>
      </c>
      <c r="C273" s="121">
        <v>2</v>
      </c>
      <c r="D273" s="116"/>
      <c r="E273" s="116"/>
      <c r="F273" s="116">
        <v>2</v>
      </c>
      <c r="G273" s="116"/>
      <c r="H273" s="116"/>
      <c r="I273" s="116">
        <v>1</v>
      </c>
      <c r="J273" s="116"/>
    </row>
    <row r="274" spans="1:10" ht="14.5" x14ac:dyDescent="0.35">
      <c r="A274" s="28" t="s">
        <v>170</v>
      </c>
      <c r="B274" s="16">
        <v>2</v>
      </c>
      <c r="C274" s="121">
        <v>1</v>
      </c>
      <c r="D274" s="116">
        <v>1</v>
      </c>
      <c r="E274" s="116"/>
      <c r="F274" s="116"/>
      <c r="G274" s="116"/>
      <c r="H274" s="116"/>
      <c r="I274" s="116">
        <v>1</v>
      </c>
      <c r="J274" s="116"/>
    </row>
    <row r="275" spans="1:10" ht="14.5" x14ac:dyDescent="0.35">
      <c r="A275" s="28" t="s">
        <v>347</v>
      </c>
      <c r="B275" s="16">
        <v>2</v>
      </c>
      <c r="C275" s="121">
        <v>1</v>
      </c>
      <c r="D275" s="116"/>
      <c r="E275" s="116">
        <v>1</v>
      </c>
      <c r="F275" s="116"/>
      <c r="G275" s="116"/>
      <c r="H275" s="116"/>
      <c r="I275" s="116">
        <v>1</v>
      </c>
      <c r="J275" s="116"/>
    </row>
    <row r="276" spans="1:10" ht="14.5" x14ac:dyDescent="0.35">
      <c r="A276" s="115" t="s">
        <v>957</v>
      </c>
      <c r="B276" s="126">
        <f>SUBTOTAL(9,B264:B275)</f>
        <v>182</v>
      </c>
      <c r="C276" s="126">
        <f t="shared" ref="C276:G276" si="0">SUBTOTAL(9,C264:C275)</f>
        <v>118</v>
      </c>
      <c r="D276" s="126">
        <f t="shared" si="0"/>
        <v>100</v>
      </c>
      <c r="E276" s="126">
        <f t="shared" si="0"/>
        <v>11</v>
      </c>
      <c r="F276" s="126">
        <f t="shared" si="0"/>
        <v>7</v>
      </c>
      <c r="G276" s="126">
        <f t="shared" si="0"/>
        <v>2</v>
      </c>
      <c r="H276" s="126">
        <f t="shared" ref="H276" si="1">SUBTOTAL(9,H264:H275)</f>
        <v>5</v>
      </c>
      <c r="I276" s="126">
        <f t="shared" ref="I276" si="2">SUBTOTAL(9,I264:I275)</f>
        <v>57</v>
      </c>
      <c r="J276" s="126"/>
    </row>
    <row r="277" spans="1:10" ht="14.5" x14ac:dyDescent="0.35">
      <c r="A277"/>
      <c r="B277"/>
      <c r="C277"/>
      <c r="D277"/>
      <c r="E277"/>
    </row>
    <row r="278" spans="1:10" ht="14.5" x14ac:dyDescent="0.35">
      <c r="A278"/>
      <c r="B278"/>
      <c r="C278"/>
      <c r="D278"/>
      <c r="E278"/>
    </row>
    <row r="279" spans="1:10" ht="14.5" x14ac:dyDescent="0.35">
      <c r="A279"/>
      <c r="B279"/>
      <c r="C279"/>
      <c r="D279"/>
      <c r="E279"/>
    </row>
    <row r="280" spans="1:10" ht="14.5" x14ac:dyDescent="0.35">
      <c r="A280"/>
      <c r="B280"/>
      <c r="C280"/>
      <c r="D280"/>
      <c r="E280"/>
    </row>
    <row r="281" spans="1:10" ht="14.5" x14ac:dyDescent="0.35">
      <c r="A281"/>
      <c r="B281"/>
      <c r="C281"/>
      <c r="D281"/>
      <c r="E281"/>
    </row>
    <row r="282" spans="1:10" ht="14.5" x14ac:dyDescent="0.35">
      <c r="A282"/>
      <c r="B282"/>
      <c r="C282"/>
      <c r="D282"/>
      <c r="E282"/>
    </row>
    <row r="283" spans="1:10" ht="14.5" x14ac:dyDescent="0.35">
      <c r="A283"/>
      <c r="B283"/>
      <c r="C283"/>
      <c r="D283"/>
      <c r="E283"/>
    </row>
    <row r="284" spans="1:10" ht="14.5" x14ac:dyDescent="0.35">
      <c r="A284"/>
      <c r="B284"/>
      <c r="C284"/>
      <c r="D284"/>
      <c r="E284"/>
    </row>
    <row r="285" spans="1:10" ht="14.5" x14ac:dyDescent="0.35">
      <c r="A285"/>
      <c r="B285"/>
      <c r="C285"/>
      <c r="D285"/>
      <c r="E285"/>
    </row>
    <row r="286" spans="1:10" ht="14.5" x14ac:dyDescent="0.35">
      <c r="A286"/>
      <c r="B286"/>
      <c r="C286"/>
      <c r="D286"/>
      <c r="E286"/>
    </row>
    <row r="287" spans="1:10" ht="14.5" x14ac:dyDescent="0.35">
      <c r="A287"/>
      <c r="B287"/>
      <c r="C287"/>
      <c r="D287"/>
      <c r="E287"/>
    </row>
    <row r="288" spans="1:10" ht="14.5" x14ac:dyDescent="0.35">
      <c r="A288"/>
      <c r="B288"/>
      <c r="C288"/>
      <c r="D288"/>
      <c r="E288"/>
    </row>
    <row r="289" spans="1:5" ht="14.5" x14ac:dyDescent="0.35">
      <c r="A289"/>
      <c r="B289"/>
      <c r="C289"/>
      <c r="D289"/>
      <c r="E289"/>
    </row>
    <row r="290" spans="1:5" ht="14.5" x14ac:dyDescent="0.35">
      <c r="A290"/>
      <c r="B290"/>
      <c r="C290"/>
      <c r="D290"/>
      <c r="E290"/>
    </row>
    <row r="291" spans="1:5" ht="14.5" x14ac:dyDescent="0.35">
      <c r="A291"/>
      <c r="B291"/>
      <c r="C291"/>
      <c r="D291"/>
      <c r="E291"/>
    </row>
    <row r="292" spans="1:5" ht="14.5" x14ac:dyDescent="0.35">
      <c r="A292"/>
      <c r="B292"/>
      <c r="C292"/>
      <c r="D292"/>
      <c r="E292"/>
    </row>
    <row r="293" spans="1:5" ht="14.5" x14ac:dyDescent="0.35">
      <c r="A293"/>
      <c r="B293"/>
      <c r="C293"/>
      <c r="D293"/>
      <c r="E293"/>
    </row>
    <row r="294" spans="1:5" ht="14.5" x14ac:dyDescent="0.35">
      <c r="A294"/>
      <c r="B294"/>
      <c r="C294"/>
      <c r="D294"/>
      <c r="E294"/>
    </row>
    <row r="295" spans="1:5" ht="14.5" x14ac:dyDescent="0.35">
      <c r="A295"/>
      <c r="B295"/>
      <c r="C295"/>
      <c r="D295"/>
      <c r="E295"/>
    </row>
    <row r="296" spans="1:5" ht="14.5" x14ac:dyDescent="0.35">
      <c r="A296"/>
      <c r="B296"/>
      <c r="C296"/>
      <c r="D296"/>
      <c r="E296"/>
    </row>
    <row r="297" spans="1:5" ht="14.5" x14ac:dyDescent="0.35">
      <c r="A297"/>
      <c r="B297"/>
      <c r="C297"/>
      <c r="D297"/>
      <c r="E297"/>
    </row>
    <row r="298" spans="1:5" ht="14.5" x14ac:dyDescent="0.35">
      <c r="A298"/>
      <c r="B298"/>
      <c r="C298"/>
      <c r="D298"/>
      <c r="E298"/>
    </row>
    <row r="299" spans="1:5" ht="14.5" x14ac:dyDescent="0.35">
      <c r="A299"/>
      <c r="B299"/>
      <c r="C299"/>
      <c r="D299"/>
      <c r="E299"/>
    </row>
    <row r="300" spans="1:5" ht="14.5" x14ac:dyDescent="0.35">
      <c r="A300"/>
      <c r="B300"/>
      <c r="C300"/>
      <c r="D300"/>
      <c r="E300"/>
    </row>
    <row r="301" spans="1:5" ht="14.5" x14ac:dyDescent="0.35">
      <c r="A301"/>
      <c r="B301"/>
      <c r="C301"/>
      <c r="D301"/>
      <c r="E301"/>
    </row>
    <row r="302" spans="1:5" ht="14.5" x14ac:dyDescent="0.35">
      <c r="A302"/>
      <c r="B302"/>
      <c r="C302"/>
      <c r="D302"/>
      <c r="E302"/>
    </row>
    <row r="303" spans="1:5" ht="14.5" x14ac:dyDescent="0.35">
      <c r="A303"/>
      <c r="B303"/>
      <c r="C303"/>
      <c r="D303"/>
      <c r="E303"/>
    </row>
    <row r="304" spans="1:5" ht="14.5" x14ac:dyDescent="0.35">
      <c r="A304"/>
      <c r="B304"/>
      <c r="C304"/>
      <c r="D304"/>
      <c r="E304"/>
    </row>
    <row r="305" spans="1:5" ht="14.5" x14ac:dyDescent="0.35">
      <c r="A305"/>
      <c r="B305"/>
      <c r="C305"/>
      <c r="D305"/>
      <c r="E305"/>
    </row>
    <row r="306" spans="1:5" ht="14.5" x14ac:dyDescent="0.35">
      <c r="A306"/>
      <c r="B306"/>
      <c r="C306"/>
      <c r="D306"/>
      <c r="E306"/>
    </row>
    <row r="307" spans="1:5" ht="14.5" x14ac:dyDescent="0.35">
      <c r="A307"/>
      <c r="B307"/>
      <c r="C307"/>
      <c r="D307"/>
      <c r="E307"/>
    </row>
    <row r="308" spans="1:5" ht="14.5" x14ac:dyDescent="0.35">
      <c r="A308"/>
      <c r="B308"/>
      <c r="C308"/>
      <c r="D308"/>
      <c r="E308"/>
    </row>
    <row r="309" spans="1:5" ht="14.5" x14ac:dyDescent="0.35">
      <c r="A309"/>
      <c r="B309"/>
      <c r="C309"/>
      <c r="D309"/>
      <c r="E309"/>
    </row>
    <row r="310" spans="1:5" ht="14.5" x14ac:dyDescent="0.35">
      <c r="A310"/>
      <c r="B310"/>
      <c r="C310"/>
      <c r="D310"/>
      <c r="E310"/>
    </row>
    <row r="311" spans="1:5" ht="14.5" x14ac:dyDescent="0.35">
      <c r="A311"/>
      <c r="B311"/>
      <c r="C311"/>
      <c r="D311"/>
      <c r="E311"/>
    </row>
    <row r="312" spans="1:5" ht="14.5" x14ac:dyDescent="0.35">
      <c r="A312"/>
      <c r="B312"/>
      <c r="C312"/>
      <c r="D312"/>
      <c r="E312"/>
    </row>
    <row r="313" spans="1:5" ht="14.5" x14ac:dyDescent="0.35">
      <c r="A313"/>
      <c r="B313"/>
      <c r="C313"/>
      <c r="D313"/>
      <c r="E313"/>
    </row>
    <row r="314" spans="1:5" ht="14.5" x14ac:dyDescent="0.35">
      <c r="A314"/>
      <c r="B314"/>
      <c r="C314"/>
      <c r="D314"/>
      <c r="E314"/>
    </row>
    <row r="315" spans="1:5" ht="14.5" x14ac:dyDescent="0.35">
      <c r="A315"/>
      <c r="B315"/>
      <c r="C315"/>
      <c r="D315"/>
      <c r="E315"/>
    </row>
    <row r="316" spans="1:5" ht="14.5" x14ac:dyDescent="0.35">
      <c r="A316"/>
      <c r="B316"/>
      <c r="C316"/>
      <c r="D316"/>
      <c r="E316"/>
    </row>
    <row r="317" spans="1:5" ht="14.5" x14ac:dyDescent="0.35">
      <c r="A317"/>
      <c r="B317"/>
      <c r="C317"/>
      <c r="D317"/>
      <c r="E317"/>
    </row>
    <row r="318" spans="1:5" ht="14.5" x14ac:dyDescent="0.35">
      <c r="A318"/>
      <c r="B318"/>
      <c r="C318"/>
      <c r="D318"/>
      <c r="E318"/>
    </row>
    <row r="319" spans="1:5" ht="14.5" x14ac:dyDescent="0.35">
      <c r="A319"/>
      <c r="B319"/>
      <c r="C319"/>
      <c r="D319"/>
      <c r="E319"/>
    </row>
    <row r="320" spans="1:5" ht="14.5" x14ac:dyDescent="0.35">
      <c r="A320"/>
      <c r="B320"/>
      <c r="C320"/>
      <c r="D320"/>
      <c r="E320"/>
    </row>
    <row r="321" spans="1:5" ht="14.5" x14ac:dyDescent="0.35">
      <c r="A321"/>
      <c r="B321"/>
      <c r="C321"/>
      <c r="D321"/>
      <c r="E321"/>
    </row>
    <row r="322" spans="1:5" ht="14.5" x14ac:dyDescent="0.35">
      <c r="A322"/>
      <c r="B322"/>
      <c r="C322"/>
      <c r="D322"/>
      <c r="E322"/>
    </row>
    <row r="323" spans="1:5" ht="14.5" x14ac:dyDescent="0.35">
      <c r="A323"/>
      <c r="B323"/>
      <c r="C323"/>
      <c r="D323"/>
      <c r="E323"/>
    </row>
    <row r="324" spans="1:5" ht="14.5" x14ac:dyDescent="0.35">
      <c r="A324"/>
      <c r="B324"/>
      <c r="C324"/>
      <c r="D324"/>
      <c r="E324"/>
    </row>
    <row r="325" spans="1:5" ht="14.5" x14ac:dyDescent="0.35">
      <c r="A325"/>
      <c r="B325"/>
      <c r="C325"/>
      <c r="D325"/>
      <c r="E325"/>
    </row>
    <row r="326" spans="1:5" ht="14.5" x14ac:dyDescent="0.35">
      <c r="A326"/>
      <c r="B326"/>
      <c r="C326"/>
      <c r="D326"/>
      <c r="E326"/>
    </row>
    <row r="327" spans="1:5" ht="14.5" x14ac:dyDescent="0.35">
      <c r="A327"/>
      <c r="B327"/>
      <c r="C327"/>
      <c r="D327"/>
      <c r="E327"/>
    </row>
    <row r="328" spans="1:5" ht="14.5" x14ac:dyDescent="0.35">
      <c r="A328"/>
      <c r="B328"/>
      <c r="C328"/>
      <c r="D328"/>
      <c r="E328"/>
    </row>
    <row r="329" spans="1:5" ht="14.5" x14ac:dyDescent="0.35">
      <c r="A329"/>
      <c r="B329"/>
      <c r="C329"/>
      <c r="D329"/>
      <c r="E329"/>
    </row>
    <row r="330" spans="1:5" ht="14.5" x14ac:dyDescent="0.35">
      <c r="A330"/>
      <c r="B330"/>
      <c r="C330"/>
      <c r="D330"/>
      <c r="E330"/>
    </row>
    <row r="331" spans="1:5" ht="14.5" x14ac:dyDescent="0.35">
      <c r="A331"/>
      <c r="B331"/>
      <c r="C331"/>
      <c r="D331"/>
      <c r="E331"/>
    </row>
    <row r="332" spans="1:5" ht="14.5" x14ac:dyDescent="0.35">
      <c r="A332"/>
      <c r="B332"/>
      <c r="C332"/>
      <c r="D332"/>
      <c r="E332"/>
    </row>
    <row r="333" spans="1:5" ht="14.5" x14ac:dyDescent="0.35">
      <c r="A333"/>
      <c r="B333"/>
      <c r="C333"/>
      <c r="D333"/>
      <c r="E333"/>
    </row>
    <row r="334" spans="1:5" ht="14.5" x14ac:dyDescent="0.35">
      <c r="A334"/>
      <c r="B334"/>
      <c r="C334"/>
      <c r="D334"/>
      <c r="E334"/>
    </row>
    <row r="335" spans="1:5" ht="14.5" x14ac:dyDescent="0.35">
      <c r="A335"/>
      <c r="B335"/>
      <c r="C335"/>
      <c r="D335"/>
      <c r="E335"/>
    </row>
    <row r="336" spans="1:5" ht="14.5" x14ac:dyDescent="0.35">
      <c r="A336"/>
      <c r="B336"/>
      <c r="C336"/>
      <c r="D336"/>
      <c r="E336"/>
    </row>
    <row r="337" spans="1:5" ht="14.5" x14ac:dyDescent="0.35">
      <c r="A337"/>
      <c r="B337"/>
      <c r="C337"/>
      <c r="D337"/>
      <c r="E337"/>
    </row>
    <row r="338" spans="1:5" ht="14.5" x14ac:dyDescent="0.35">
      <c r="A338"/>
      <c r="B338"/>
      <c r="C338"/>
      <c r="D338"/>
      <c r="E338"/>
    </row>
    <row r="339" spans="1:5" ht="14.5" x14ac:dyDescent="0.35">
      <c r="A339"/>
      <c r="B339"/>
      <c r="C339"/>
      <c r="D339"/>
      <c r="E339"/>
    </row>
    <row r="340" spans="1:5" ht="14.5" x14ac:dyDescent="0.35">
      <c r="A340"/>
      <c r="B340"/>
      <c r="C340"/>
      <c r="D340"/>
      <c r="E340"/>
    </row>
    <row r="341" spans="1:5" ht="14.5" x14ac:dyDescent="0.35">
      <c r="A341"/>
      <c r="B341"/>
      <c r="C341"/>
      <c r="D341"/>
      <c r="E341"/>
    </row>
    <row r="342" spans="1:5" ht="14.5" x14ac:dyDescent="0.35">
      <c r="A342"/>
      <c r="B342"/>
      <c r="C342"/>
      <c r="D342"/>
      <c r="E342"/>
    </row>
    <row r="343" spans="1:5" ht="14.5" x14ac:dyDescent="0.35">
      <c r="A343"/>
      <c r="B343"/>
      <c r="C343"/>
      <c r="D343"/>
      <c r="E343"/>
    </row>
    <row r="344" spans="1:5" ht="14.5" x14ac:dyDescent="0.35">
      <c r="A344"/>
      <c r="B344"/>
      <c r="C344"/>
      <c r="D344"/>
      <c r="E344"/>
    </row>
    <row r="345" spans="1:5" ht="14.5" x14ac:dyDescent="0.35">
      <c r="A345"/>
      <c r="B345"/>
      <c r="C345"/>
      <c r="D345"/>
      <c r="E345"/>
    </row>
    <row r="346" spans="1:5" ht="14.5" x14ac:dyDescent="0.35">
      <c r="A346"/>
      <c r="B346"/>
      <c r="C346"/>
      <c r="D346"/>
      <c r="E346"/>
    </row>
    <row r="347" spans="1:5" ht="14.5" x14ac:dyDescent="0.35">
      <c r="A347"/>
      <c r="B347"/>
      <c r="C347"/>
      <c r="D347"/>
      <c r="E347"/>
    </row>
    <row r="348" spans="1:5" ht="14.5" x14ac:dyDescent="0.35">
      <c r="A348"/>
      <c r="B348"/>
      <c r="C348"/>
      <c r="D348"/>
      <c r="E348"/>
    </row>
    <row r="349" spans="1:5" ht="14.5" x14ac:dyDescent="0.35">
      <c r="A349"/>
      <c r="B349"/>
      <c r="C349"/>
      <c r="D349"/>
      <c r="E349"/>
    </row>
    <row r="350" spans="1:5" ht="14.5" x14ac:dyDescent="0.35">
      <c r="A350"/>
      <c r="B350"/>
      <c r="C350"/>
      <c r="D350"/>
      <c r="E350"/>
    </row>
    <row r="351" spans="1:5" ht="14.5" x14ac:dyDescent="0.35">
      <c r="A351"/>
      <c r="B351"/>
      <c r="C351"/>
      <c r="D351"/>
      <c r="E351"/>
    </row>
    <row r="352" spans="1:5" ht="14.5" x14ac:dyDescent="0.35">
      <c r="A352"/>
      <c r="B352"/>
      <c r="C352"/>
      <c r="D352"/>
      <c r="E352"/>
    </row>
    <row r="353" spans="1:5" ht="14.5" x14ac:dyDescent="0.35">
      <c r="A353"/>
      <c r="B353"/>
      <c r="C353"/>
      <c r="D353"/>
      <c r="E353"/>
    </row>
    <row r="354" spans="1:5" ht="14.5" x14ac:dyDescent="0.35">
      <c r="A354"/>
      <c r="B354"/>
      <c r="C354"/>
      <c r="D354"/>
      <c r="E354"/>
    </row>
    <row r="355" spans="1:5" ht="14.5" x14ac:dyDescent="0.35">
      <c r="A355"/>
      <c r="B355"/>
      <c r="C355"/>
      <c r="D355"/>
      <c r="E355"/>
    </row>
    <row r="356" spans="1:5" ht="14.5" x14ac:dyDescent="0.35">
      <c r="A356"/>
      <c r="B356"/>
      <c r="C356"/>
      <c r="D356"/>
      <c r="E356"/>
    </row>
    <row r="357" spans="1:5" ht="14.5" x14ac:dyDescent="0.35">
      <c r="A357"/>
      <c r="B357"/>
      <c r="C357"/>
      <c r="D357"/>
      <c r="E357"/>
    </row>
    <row r="358" spans="1:5" ht="14.5" x14ac:dyDescent="0.35">
      <c r="A358"/>
      <c r="B358"/>
      <c r="C358"/>
      <c r="D358"/>
      <c r="E358"/>
    </row>
  </sheetData>
  <autoFilter ref="A2:T184" xr:uid="{0A979EAB-D74F-4F41-B67E-E942CE2EE18B}"/>
  <sortState xmlns:xlrd2="http://schemas.microsoft.com/office/spreadsheetml/2017/richdata2" ref="A188:C199">
    <sortCondition descending="1" ref="C188:C199"/>
  </sortState>
  <mergeCells count="15">
    <mergeCell ref="R1:R2"/>
    <mergeCell ref="S1:T1"/>
    <mergeCell ref="A232:A233"/>
    <mergeCell ref="B232:B233"/>
    <mergeCell ref="C232:C233"/>
    <mergeCell ref="E232:G232"/>
    <mergeCell ref="H232:H233"/>
    <mergeCell ref="I232:I233"/>
    <mergeCell ref="J232:J233"/>
    <mergeCell ref="A1:A2"/>
    <mergeCell ref="B1:B2"/>
    <mergeCell ref="C1:C2"/>
    <mergeCell ref="D1:K1"/>
    <mergeCell ref="L1:L2"/>
    <mergeCell ref="M1:Q1"/>
  </mergeCells>
  <dataValidations count="7">
    <dataValidation allowBlank="1" showInputMessage="1" showErrorMessage="1" promptTitle="Ingrese Fecha (DD/MM/AAAA)" prompt="Registre la FECHA PROGRAMADA para la terminación de la actividad. (DD/MM/AAAA)" sqref="B36:B92 B3:B34 B94:B109" xr:uid="{592D53B2-91AC-487E-BE0F-8780F836882E}"/>
    <dataValidation allowBlank="1" showInputMessage="1" showErrorMessage="1" promptTitle="Ingrese una fecha (DD/MM/AAAA)" prompt="Registre la FECHA PROGRAMADA para el inicio de la actividad. (FORMATO DD/MM/AAAA)" sqref="B78:B79 B13 B15:B22 B58:B59 B87" xr:uid="{0B97C943-217A-462C-862B-1BCE53888C7C}"/>
    <dataValidation type="date" allowBlank="1" showInputMessage="1" errorTitle="Entrada no válida" error="Por favor escriba una fecha válida (AAAA/MM/DD)" promptTitle="Ingrese una fecha (AAAA/MM/DD)" prompt=" Registre la FECHA PROGRAMADA para la terminación de la actividad. (FORMATO AAAA/MM/DD)" sqref="B180 B35 B110:B114 B116:B117 B119 B121:B128 B172:B178 B130:B147 B152:B167 B169:B170 B150 B182" xr:uid="{20E350FB-C8F4-4F56-9166-5B8230AD115E}">
      <formula1>1900/1/1</formula1>
      <formula2>3000/1/1</formula2>
    </dataValidation>
    <dataValidation type="textLength" allowBlank="1" showInputMessage="1" showErrorMessage="1" errorTitle="Entrada no válida" error="Escriba un texto  Maximo 390 Caracteres" promptTitle="Cualquier contenido Maximo 390 Caracteres" prompt=" Registre aspectos importantes a considerar. (MÁX. 390 CARACTERES)" sqref="L93 L119" xr:uid="{829AEBB7-61F2-4A53-8830-5DF726187340}">
      <formula1>0</formula1>
      <formula2>390</formula2>
    </dataValidation>
    <dataValidation type="textLength" allowBlank="1" showInputMessage="1" error="Escriba un texto  Maximo 9 Caracteres" promptTitle="Cualquier contenido Maximo 9 Caracteres" prompt=" Registre EL CÓDIGO contenido en Inf de Auditoría(Suscripción), ó que se encuentra en Plan ya suscrito(Avance o Seguimiento) Insterte tantas filas como ACTIVIDADES sean. Ej.: 11 01 001 (Con espacios)" sqref="A99" xr:uid="{57065A31-23F0-4D2F-9D35-9FB2BFA2F902}">
      <formula1>0</formula1>
      <formula2>9</formula2>
    </dataValidation>
    <dataValidation type="textLength" allowBlank="1" showInputMessage="1" showErrorMessage="1" errorTitle="Entrada no válida" error="Escriba un texto  Maximo 9 Caracteres" promptTitle="Cualquier contenido Maximo 9 Caracteres" prompt=" Registre EL CÓDIGO contenido en Inf de Auditoría(Suscripción), ó que se encuentra en Plan ya suscrito(Avance o Seguimiento) Insterte tantas filas como ACTIVIDADES sean. Ej.: 11 01 001 (Con espacios)" sqref="A172:A178 A104:A170 A182" xr:uid="{E10342DB-EC8A-4179-BC46-BEE38FBE066C}">
      <formula1>0</formula1>
      <formula2>9</formula2>
    </dataValidation>
    <dataValidation type="date" allowBlank="1" showInputMessage="1" errorTitle="Entrada no válida" error="Por favor escriba una fecha válida (AAAA/MM/DD)" promptTitle="Ingrese una fecha (AAAA/MM/DD)" prompt=" Registre la FECHA PROGRAMADA para el inicio de la actividad. (FORMATO AAAA/MM/DD)" sqref="B159 B115 B118 B120 B168" xr:uid="{2AD47446-55DC-4CCE-9ACB-492AB2FEF4A3}">
      <formula1>1900/1/1</formula1>
      <formula2>3000/1/1</formula2>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D633EC92-1304-4D2C-A9AE-139F83ECD0B2}">
          <x14:formula1>
            <xm:f>Hoja1!$A$2:$A$8</xm:f>
          </x14:formula1>
          <xm:sqref>S70 S4:S5 S8 S62:S64 S68 S10:S16 S22:S26 S29:S43 S45:S46 S51:S53 S55 S58 S60 S20 S18 S74</xm:sqref>
        </x14:dataValidation>
        <x14:dataValidation type="list" allowBlank="1" showInputMessage="1" showErrorMessage="1" xr:uid="{A4E566FE-B6B9-40D4-BE97-A8EF3914AF9E}">
          <x14:formula1>
            <xm:f>Hoja1!$A$2:$A$7</xm:f>
          </x14:formula1>
          <xm:sqref>S79 S3 S6 S69 S17 S19 S21 S54 S56:S57 S59 S61 S65:S67 S49:S50 S126</xm:sqref>
        </x14:dataValidation>
        <x14:dataValidation type="list" allowBlank="1" showInputMessage="1" showErrorMessage="1" xr:uid="{09EAC425-A727-46F9-83CF-008DBEE044E8}">
          <x14:formula1>
            <xm:f>Hoja1!$B$2:$B$4</xm:f>
          </x14:formula1>
          <xm:sqref>T41:T50 T3:T24 T27:T28 T30:T33 T36:T39 T52:T184</xm:sqref>
        </x14:dataValidation>
        <x14:dataValidation type="list" allowBlank="1" showInputMessage="1" showErrorMessage="1" xr:uid="{1630E14F-483D-44D6-A9C9-A8FE3514A3BC}">
          <x14:formula1>
            <xm:f>Hoja1!$A$2:$A$6</xm:f>
          </x14:formula1>
          <xm:sqref>S44 S7 S9 S27 S47:S48</xm:sqref>
        </x14:dataValidation>
        <x14:dataValidation type="list" allowBlank="1" showInputMessage="1" showErrorMessage="1" xr:uid="{6C8FC256-CD20-4647-A08A-5912C0C153F5}">
          <x14:formula1>
            <xm:f>Hoja1!$A$2:$A$10</xm:f>
          </x14:formula1>
          <xm:sqref>S80:S125 S28 S71:S73 S75:S78 S127:S184</xm:sqref>
        </x14:dataValidation>
        <x14:dataValidation type="list" allowBlank="1" showInputMessage="1" showErrorMessage="1" xr:uid="{5ED90D42-5650-4699-BC00-9EC58D60979F}">
          <x14:formula1>
            <xm:f>Hoja1!$B$2:$B$6</xm:f>
          </x14:formula1>
          <xm:sqref>T25:T26 T40 T29 T34:T35 T51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2D9068B2600B02488C3499C972ADC570" ma:contentTypeVersion="14" ma:contentTypeDescription="Crear nuevo documento." ma:contentTypeScope="" ma:versionID="fa78160ee67047629a1593aa6292104c">
  <xsd:schema xmlns:xsd="http://www.w3.org/2001/XMLSchema" xmlns:xs="http://www.w3.org/2001/XMLSchema" xmlns:p="http://schemas.microsoft.com/office/2006/metadata/properties" xmlns:ns2="d5991116-c9d7-4ee8-84ce-2663ad7954d6" xmlns:ns3="3db4f98a-eb2c-452f-8824-97742e745794" targetNamespace="http://schemas.microsoft.com/office/2006/metadata/properties" ma:root="true" ma:fieldsID="9cc4dfef398f659786eaa4cca559b6e3" ns2:_="" ns3:_="">
    <xsd:import namespace="d5991116-c9d7-4ee8-84ce-2663ad7954d6"/>
    <xsd:import namespace="3db4f98a-eb2c-452f-8824-97742e74579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991116-c9d7-4ee8-84ce-2663ad7954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fbc45cb4-c21a-49bb-988e-5b402dd8a977"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db4f98a-eb2c-452f-8824-97742e745794"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2cc2dbfb-8967-4515-9cc3-c21336626eb6}" ma:internalName="TaxCatchAll" ma:showField="CatchAllData" ma:web="3db4f98a-eb2c-452f-8824-97742e7457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5991116-c9d7-4ee8-84ce-2663ad7954d6">
      <Terms xmlns="http://schemas.microsoft.com/office/infopath/2007/PartnerControls"/>
    </lcf76f155ced4ddcb4097134ff3c332f>
    <TaxCatchAll xmlns="3db4f98a-eb2c-452f-8824-97742e745794" xsi:nil="true"/>
  </documentManagement>
</p:properties>
</file>

<file path=customXml/itemProps1.xml><?xml version="1.0" encoding="utf-8"?>
<ds:datastoreItem xmlns:ds="http://schemas.openxmlformats.org/officeDocument/2006/customXml" ds:itemID="{E21A9FB3-5575-456F-A11E-AA518DE87328}">
  <ds:schemaRefs>
    <ds:schemaRef ds:uri="http://schemas.microsoft.com/sharepoint/v3/contenttype/forms"/>
  </ds:schemaRefs>
</ds:datastoreItem>
</file>

<file path=customXml/itemProps2.xml><?xml version="1.0" encoding="utf-8"?>
<ds:datastoreItem xmlns:ds="http://schemas.openxmlformats.org/officeDocument/2006/customXml" ds:itemID="{9D5B9C95-F240-4FD3-AFAB-8B17460E0A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991116-c9d7-4ee8-84ce-2663ad7954d6"/>
    <ds:schemaRef ds:uri="3db4f98a-eb2c-452f-8824-97742e7457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3B57F94-11A6-4211-9AD7-74E271FC76E8}">
  <ds:schemaRefs>
    <ds:schemaRef ds:uri="http://schemas.microsoft.com/office/2006/metadata/properties"/>
    <ds:schemaRef ds:uri="http://schemas.microsoft.com/office/infopath/2007/PartnerControls"/>
    <ds:schemaRef ds:uri="d5991116-c9d7-4ee8-84ce-2663ad7954d6"/>
    <ds:schemaRef ds:uri="3db4f98a-eb2c-452f-8824-97742e74579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PM</vt:lpstr>
      <vt:lpstr>Hoja1</vt:lpstr>
      <vt:lpstr>Hoja2</vt:lpstr>
      <vt:lpstr>Hoja3</vt:lpstr>
      <vt:lpstr>PM!Títulos_a_imprimir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Carolina Aguilera Lopez</cp:lastModifiedBy>
  <cp:revision/>
  <dcterms:created xsi:type="dcterms:W3CDTF">2016-02-09T04:21:44Z</dcterms:created>
  <dcterms:modified xsi:type="dcterms:W3CDTF">2025-11-19T19:02:00Z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0x0101002D9068B2600B02488C3499C972ADC570</vt:lpwstr>
  </property>
  <property fmtid="{D5CDD505-2E9C-101B-9397-08002B2CF9AE}" pid="3" name="MediaServiceImageTags">
    <vt:lpwstr/>
  </property>
</Properties>
</file>